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7500" windowHeight="7815"/>
  </bookViews>
  <sheets>
    <sheet name="Лист1" sheetId="1" r:id="rId1"/>
  </sheets>
  <definedNames>
    <definedName name="_xlnm.Print_Titles" localSheetId="0">Лист1!$11:$14</definedName>
    <definedName name="_xlnm.Print_Area" localSheetId="0">Лист1!$A$1:$S$129</definedName>
  </definedNames>
  <calcPr calcId="145621"/>
</workbook>
</file>

<file path=xl/calcChain.xml><?xml version="1.0" encoding="utf-8"?>
<calcChain xmlns="http://schemas.openxmlformats.org/spreadsheetml/2006/main">
  <c r="H52" i="1" l="1"/>
  <c r="I52" i="1"/>
  <c r="J52" i="1"/>
  <c r="K52" i="1"/>
  <c r="L52" i="1"/>
  <c r="M52" i="1"/>
  <c r="N52" i="1"/>
  <c r="O52" i="1"/>
  <c r="P52" i="1"/>
  <c r="I118" i="1"/>
  <c r="K118" i="1"/>
  <c r="L118" i="1"/>
  <c r="P118" i="1"/>
  <c r="P119" i="1" s="1"/>
  <c r="H118" i="1"/>
  <c r="H76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54" i="1"/>
  <c r="P76" i="1"/>
  <c r="L76" i="1"/>
  <c r="K76" i="1"/>
  <c r="J76" i="1"/>
  <c r="I76" i="1"/>
  <c r="J78" i="1"/>
  <c r="Q78" i="1"/>
  <c r="J79" i="1"/>
  <c r="Q79" i="1"/>
  <c r="J80" i="1"/>
  <c r="Q80" i="1"/>
  <c r="J81" i="1"/>
  <c r="Q81" i="1"/>
  <c r="J82" i="1"/>
  <c r="Q82" i="1"/>
  <c r="J83" i="1"/>
  <c r="Q83" i="1"/>
  <c r="J84" i="1"/>
  <c r="Q84" i="1"/>
  <c r="J85" i="1"/>
  <c r="Q85" i="1"/>
  <c r="J86" i="1"/>
  <c r="Q86" i="1"/>
  <c r="I119" i="1" l="1"/>
  <c r="K119" i="1"/>
  <c r="L119" i="1"/>
  <c r="H119" i="1"/>
  <c r="Q113" i="1" l="1"/>
  <c r="Q117" i="1"/>
  <c r="Q116" i="1"/>
  <c r="Q115" i="1"/>
  <c r="Q114" i="1"/>
  <c r="Q112" i="1"/>
  <c r="Q111" i="1"/>
  <c r="Q110" i="1"/>
  <c r="Q109" i="1" l="1"/>
  <c r="J109" i="1"/>
  <c r="Q108" i="1"/>
  <c r="J108" i="1"/>
  <c r="Q107" i="1"/>
  <c r="J107" i="1"/>
  <c r="Q106" i="1"/>
  <c r="J106" i="1"/>
  <c r="Q105" i="1"/>
  <c r="J105" i="1"/>
  <c r="Q104" i="1"/>
  <c r="J104" i="1"/>
  <c r="Q103" i="1"/>
  <c r="J103" i="1"/>
  <c r="Q102" i="1"/>
  <c r="J102" i="1"/>
  <c r="Q101" i="1"/>
  <c r="J101" i="1"/>
  <c r="Q100" i="1"/>
  <c r="J100" i="1"/>
  <c r="Q99" i="1"/>
  <c r="J99" i="1"/>
  <c r="Q98" i="1"/>
  <c r="J98" i="1"/>
  <c r="Q97" i="1"/>
  <c r="J97" i="1"/>
  <c r="Q96" i="1"/>
  <c r="J96" i="1"/>
  <c r="Q95" i="1"/>
  <c r="J95" i="1"/>
  <c r="Q94" i="1"/>
  <c r="J94" i="1"/>
  <c r="Q93" i="1"/>
  <c r="J93" i="1"/>
  <c r="Q92" i="1"/>
  <c r="J92" i="1"/>
  <c r="Q91" i="1"/>
  <c r="J91" i="1"/>
  <c r="Q90" i="1"/>
  <c r="J90" i="1"/>
  <c r="Q89" i="1"/>
  <c r="J89" i="1"/>
  <c r="Q88" i="1"/>
  <c r="J88" i="1"/>
  <c r="Q87" i="1"/>
  <c r="J87" i="1"/>
  <c r="J118" i="1" s="1"/>
  <c r="J119" i="1" s="1"/>
</calcChain>
</file>

<file path=xl/sharedStrings.xml><?xml version="1.0" encoding="utf-8"?>
<sst xmlns="http://schemas.openxmlformats.org/spreadsheetml/2006/main" count="359" uniqueCount="143">
  <si>
    <t>Перечень многоквартирных домов</t>
  </si>
  <si>
    <t>№ п/п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</si>
  <si>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</si>
  <si>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</si>
  <si>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</si>
  <si>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</si>
  <si>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</si>
  <si>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Стоимость капитального ремонта</t>
  </si>
  <si>
    <t>за счет средств Фонда</t>
  </si>
  <si>
    <t>за счет средств местного бюджета</t>
  </si>
  <si>
    <t>Плановая дата завершения работ</t>
  </si>
  <si>
    <t>Адрес многоквартирного дома</t>
  </si>
  <si>
    <t>Общая площадь многоквартирного дома, всего</t>
  </si>
  <si>
    <t>Площадь помещений в многоквартирном доме</t>
  </si>
  <si>
    <t>Удельная стоимость капитального ремонта 1 кв. метра общей площади помещений многоквартирного дома</t>
  </si>
  <si>
    <t>Предельная стоимость капитального ремонта 1 кв. метра общей площади помещений многоквартирного дома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</si>
  <si>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</si>
  <si>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</si>
  <si>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</si>
  <si>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в том числе</t>
  </si>
  <si>
    <t>за счет средств бюджета Челябинской области</t>
  </si>
  <si>
    <t>кв. метров</t>
  </si>
  <si>
    <t>чело-
век</t>
  </si>
  <si>
    <t>рублей</t>
  </si>
  <si>
    <t>рублей/     кв. метр</t>
  </si>
  <si>
    <t>рублей/              кв. метр</t>
  </si>
  <si>
    <t>Количество жителей, зарегистрированных в многоквартирном доме на дату утверждения краткосрочного плана</t>
  </si>
  <si>
    <t>за счет средств собственников помещений в многоквартирном доме</t>
  </si>
  <si>
    <t>ПРИЛОЖЕНИЕ 1</t>
  </si>
  <si>
    <t>ул. им. П.П. Аносова д.178</t>
  </si>
  <si>
    <t>ул. им. П.П. Аносова д.249</t>
  </si>
  <si>
    <t>ул. им. П.П. Аносова д.251</t>
  </si>
  <si>
    <t>ул. Машиностроителей д.5</t>
  </si>
  <si>
    <t>ул. им. В.И. Ленина д.17</t>
  </si>
  <si>
    <t>ул. им. Карла Маркса д.43</t>
  </si>
  <si>
    <t>ул. им. Карла Маркса д.45</t>
  </si>
  <si>
    <t>ул. им. П.П. Аносова д.219</t>
  </si>
  <si>
    <t>ул. им. П.П. Аносова д.223</t>
  </si>
  <si>
    <t>ул. Сталеваров д.11</t>
  </si>
  <si>
    <t>ул. Керамическая 1-я, д. 4</t>
  </si>
  <si>
    <t>ул. Керамическая 1-я, д. 3</t>
  </si>
  <si>
    <t>ул. им. В.П.Чкалова д. 179</t>
  </si>
  <si>
    <t>ул. им. В.П. Чкалова д. 181</t>
  </si>
  <si>
    <t>ул.Машиностроителей д .1</t>
  </si>
  <si>
    <t>ул.Машиностроителей д .2</t>
  </si>
  <si>
    <t>ул.Машиностроителей д .4</t>
  </si>
  <si>
    <t>ул. Машиностроиетелей д.8</t>
  </si>
  <si>
    <t>ул. Машиностроиетелей д.3</t>
  </si>
  <si>
    <t>ул. Машиностроиетелей д.7</t>
  </si>
  <si>
    <t>ул. Машиностроиетелей д.9</t>
  </si>
  <si>
    <t>ул. Дачная д.1</t>
  </si>
  <si>
    <t>ул. Дачная д.3</t>
  </si>
  <si>
    <t>ул. Дачная д.5</t>
  </si>
  <si>
    <t>ул. Таганайская д.202</t>
  </si>
  <si>
    <t>ул. им. Карла Маркса д.20</t>
  </si>
  <si>
    <t>ул. им. Карла Маркса д.22</t>
  </si>
  <si>
    <t>ул. им. Карла Маркса д.25</t>
  </si>
  <si>
    <t>ул. им. Б. Ручьева д.15</t>
  </si>
  <si>
    <t>Каменные, кирпичные</t>
  </si>
  <si>
    <t>ул. им. Р.Сергеевой д.3</t>
  </si>
  <si>
    <t>ул. им. Р.Сергеевой д.5</t>
  </si>
  <si>
    <t>ул. им. Р.Сергеевой д.7</t>
  </si>
  <si>
    <t>пр. Мира, д. 18</t>
  </si>
  <si>
    <t>пр. Мира,  д. 20</t>
  </si>
  <si>
    <t>пос. Комсомольский, д. 19</t>
  </si>
  <si>
    <t>ул. Дворцовая, д. 14</t>
  </si>
  <si>
    <t>ул. Дворцовая, д. 16</t>
  </si>
  <si>
    <t>ул. им. И.С.Тургенева,д.7</t>
  </si>
  <si>
    <t>ул. им. А.Н.Островского, д. 8</t>
  </si>
  <si>
    <t>ул. им. А.Н. Островского,д. 4</t>
  </si>
  <si>
    <t>09.2015</t>
  </si>
  <si>
    <t>10.2015</t>
  </si>
  <si>
    <t>Х</t>
  </si>
  <si>
    <t>каменные, кирпичные</t>
  </si>
  <si>
    <t>2014 -2015 год</t>
  </si>
  <si>
    <t>2015 год</t>
  </si>
  <si>
    <t>10.2016</t>
  </si>
  <si>
    <t>2016 год</t>
  </si>
  <si>
    <t>проспект Мира, 12</t>
  </si>
  <si>
    <t>проспект Мира, 2</t>
  </si>
  <si>
    <t>шоссе Кусинское, 1</t>
  </si>
  <si>
    <t>ул. Дворцовая, 16</t>
  </si>
  <si>
    <t>ул. Дворцовая, 4</t>
  </si>
  <si>
    <t>ул. Машиностроителей, 29</t>
  </si>
  <si>
    <t>ул. Машиностроителей, 37</t>
  </si>
  <si>
    <t>ул. Металлургов, 5</t>
  </si>
  <si>
    <t>ул. Металлургов, 7</t>
  </si>
  <si>
    <t>пр-кт Мира д.4</t>
  </si>
  <si>
    <t>пр-кт Мира д.6</t>
  </si>
  <si>
    <t>ул 50-летия Октября д.11</t>
  </si>
  <si>
    <t>ул 50-летия Октября д.20</t>
  </si>
  <si>
    <t>ул 50-летия Октября д.22</t>
  </si>
  <si>
    <t>ул 50-летия Октября д.24</t>
  </si>
  <si>
    <t>ул Дворцовая д.12</t>
  </si>
  <si>
    <t>ул Дворцовая д.14</t>
  </si>
  <si>
    <t>ул Дворцовая д.16</t>
  </si>
  <si>
    <t>ул Машиностроителей д.10</t>
  </si>
  <si>
    <t>ул Нижне-Заводская 1-я д.91</t>
  </si>
  <si>
    <t>ул Просвещения д.4</t>
  </si>
  <si>
    <t>ул Тесьминская 3-я д.131</t>
  </si>
  <si>
    <t>ул им А.С.Грибоедова д.11</t>
  </si>
  <si>
    <t>ул им А.С.Грибоедова д.9</t>
  </si>
  <si>
    <t>ул им Б.А.Ручьева д.5</t>
  </si>
  <si>
    <t>ул им В.И.Ленина д.22</t>
  </si>
  <si>
    <t>ул им В.П.Чкалова д.118</t>
  </si>
  <si>
    <t>ул им В.П.Чкалова д.126</t>
  </si>
  <si>
    <t>ул им В.П.Чкалова д.128</t>
  </si>
  <si>
    <t>ул им В.П.Чкалова д.132</t>
  </si>
  <si>
    <t>ул им В.П.Чкалова д.183</t>
  </si>
  <si>
    <t>ул им И.И.Шишкина д.5</t>
  </si>
  <si>
    <t>ул им И.М.Мельнова д.3</t>
  </si>
  <si>
    <t>ул им И.М.Мельнова д.5</t>
  </si>
  <si>
    <t>ул им Карла Маркса д.14</t>
  </si>
  <si>
    <t>ул им Карла Маркса д.20</t>
  </si>
  <si>
    <t>ул им Карла Маркса д.47</t>
  </si>
  <si>
    <t>ул им Максима Горького д.1</t>
  </si>
  <si>
    <t>ул им Максима Горького д.4</t>
  </si>
  <si>
    <t>ул им Максима Горького д.5</t>
  </si>
  <si>
    <t>ул им П.П.Аносова д.176</t>
  </si>
  <si>
    <t>ул им П.П.Аносова д.178</t>
  </si>
  <si>
    <t>ул им П.П.Аносова д.217</t>
  </si>
  <si>
    <t>ул им П.П.Аносова д.249</t>
  </si>
  <si>
    <t>ул. им. Братьев Пудовкиных, 7</t>
  </si>
  <si>
    <t>ул. им. Карла Маркса, 12</t>
  </si>
  <si>
    <t>ул. им. Карла Маркса, 13</t>
  </si>
  <si>
    <t>ул. им. Карла Маркса, 19</t>
  </si>
  <si>
    <t>ул. им. Карла Маркса, 23</t>
  </si>
  <si>
    <t>ул. им. Карла Маркса, 43</t>
  </si>
  <si>
    <t>ул. им. Карла Маркса, 49</t>
  </si>
  <si>
    <t>ул. им. Карла Маркса, 8</t>
  </si>
  <si>
    <t>ул. им. М.А. Аникеева, 5</t>
  </si>
  <si>
    <t>ул. им. М.И. Калинина, 1</t>
  </si>
  <si>
    <t>ул. им. Н.П. Полетаева, 119</t>
  </si>
  <si>
    <t>ул. им. П.А. Румянцева, 10</t>
  </si>
  <si>
    <t>ул. им. П.П. Аносова, 251</t>
  </si>
  <si>
    <t xml:space="preserve">Итого по Златоустовскому городскому округу за 2014- 2015 гг. </t>
  </si>
  <si>
    <t xml:space="preserve">Итого по Златоустовскому городскому округу за 2015 г. </t>
  </si>
  <si>
    <t xml:space="preserve">Итого по Златоустовскому городскому округу за 2016 г. </t>
  </si>
  <si>
    <t>Всего по Златоустовскому городскому округу за 2014-2016 гг</t>
  </si>
  <si>
    <t xml:space="preserve">к краткосрочному плану реализации </t>
  </si>
  <si>
    <t>общего имущества многоквартирных домов</t>
  </si>
  <si>
    <t>в Златоустовском городском округе на 2014-2016 гг.</t>
  </si>
  <si>
    <t>региональной программы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</si>
</sst>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##\ ###\ ###\ ##0"/>
    <numFmt numFmtId="166" formatCode="###\ ###\ ###\ 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0" fontId="1" fillId="0" borderId="0" xfId="0" applyFont="1" applyFill="1" applyBorder="1"/>
    <xf numFmtId="0" fontId="2" fillId="2" borderId="0" xfId="0" applyFont="1" applyFill="1"/>
    <xf numFmtId="0" fontId="1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0" fontId="1" fillId="2" borderId="0" xfId="0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3" borderId="0" xfId="0" applyFont="1" applyFill="1"/>
    <xf numFmtId="0" fontId="0" fillId="3" borderId="0" xfId="0" applyFont="1" applyFill="1"/>
    <xf numFmtId="0" fontId="0" fillId="0" borderId="0" xfId="0" applyFont="1"/>
    <xf numFmtId="0" fontId="1" fillId="2" borderId="0" xfId="0" applyFont="1" applyFill="1" applyBorder="1"/>
    <xf numFmtId="2" fontId="1" fillId="0" borderId="0" xfId="0" applyNumberFormat="1" applyFont="1" applyFill="1"/>
    <xf numFmtId="4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3" fontId="4" fillId="0" borderId="0" xfId="0" applyNumberFormat="1" applyFont="1" applyFill="1"/>
    <xf numFmtId="0" fontId="4" fillId="0" borderId="0" xfId="0" applyFont="1" applyFill="1" applyBorder="1"/>
    <xf numFmtId="166" fontId="6" fillId="2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2" borderId="0" xfId="0" applyFont="1" applyFill="1" applyBorder="1"/>
    <xf numFmtId="0" fontId="2" fillId="2" borderId="0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 shrinkToFit="1"/>
    </xf>
    <xf numFmtId="1" fontId="8" fillId="0" borderId="1" xfId="0" applyNumberFormat="1" applyFont="1" applyFill="1" applyBorder="1" applyAlignment="1">
      <alignment horizontal="center" wrapText="1" shrinkToFit="1"/>
    </xf>
    <xf numFmtId="4" fontId="8" fillId="0" borderId="1" xfId="0" applyNumberFormat="1" applyFont="1" applyFill="1" applyBorder="1" applyAlignment="1">
      <alignment horizontal="center" wrapText="1" shrinkToFit="1"/>
    </xf>
    <xf numFmtId="3" fontId="8" fillId="0" borderId="1" xfId="0" applyNumberFormat="1" applyFont="1" applyFill="1" applyBorder="1" applyAlignment="1">
      <alignment horizontal="center" wrapText="1" shrinkToFit="1"/>
    </xf>
    <xf numFmtId="2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3" fontId="4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Заявка_60_млн.руб_20.04.20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view="pageBreakPreview" topLeftCell="E1" zoomScale="60" zoomScaleNormal="75" workbookViewId="0">
      <selection activeCell="N3" sqref="N3:S3"/>
    </sheetView>
  </sheetViews>
  <sheetFormatPr defaultColWidth="9.140625" defaultRowHeight="15" x14ac:dyDescent="0.25"/>
  <cols>
    <col min="1" max="1" width="4.28515625" style="13" customWidth="1"/>
    <col min="2" max="2" width="32.7109375" style="1" customWidth="1"/>
    <col min="3" max="3" width="6.28515625" style="2" customWidth="1"/>
    <col min="4" max="4" width="3.7109375" style="2" customWidth="1"/>
    <col min="5" max="5" width="12.7109375" style="3" customWidth="1"/>
    <col min="6" max="6" width="5" style="2" customWidth="1"/>
    <col min="7" max="7" width="4.42578125" style="2" customWidth="1"/>
    <col min="8" max="8" width="13.7109375" style="2" customWidth="1"/>
    <col min="9" max="9" width="12.42578125" style="2" customWidth="1"/>
    <col min="10" max="10" width="13.28515625" style="2" customWidth="1"/>
    <col min="11" max="11" width="11.7109375" style="4" customWidth="1"/>
    <col min="12" max="12" width="17.28515625" style="2" customWidth="1"/>
    <col min="13" max="13" width="16.85546875" style="2" customWidth="1"/>
    <col min="14" max="14" width="18.140625" style="2" customWidth="1"/>
    <col min="15" max="15" width="16.28515625" style="2" customWidth="1"/>
    <col min="16" max="16" width="16.7109375" style="2" customWidth="1"/>
    <col min="17" max="17" width="11.140625" style="2" customWidth="1"/>
    <col min="18" max="18" width="11.5703125" style="5" customWidth="1"/>
    <col min="19" max="19" width="12.42578125" style="5" customWidth="1"/>
    <col min="20" max="20" width="19.42578125" style="5" customWidth="1"/>
    <col min="21" max="16384" width="9.140625" style="2"/>
  </cols>
  <sheetData>
    <row r="1" spans="1:20" ht="18.600000000000001" customHeight="1" x14ac:dyDescent="0.3">
      <c r="N1" s="102" t="s">
        <v>28</v>
      </c>
      <c r="O1" s="103"/>
      <c r="P1" s="103"/>
      <c r="Q1" s="103"/>
      <c r="R1" s="103"/>
      <c r="S1" s="103"/>
    </row>
    <row r="2" spans="1:20" ht="18.75" customHeight="1" x14ac:dyDescent="0.3">
      <c r="N2" s="102" t="s">
        <v>139</v>
      </c>
      <c r="O2" s="103"/>
      <c r="P2" s="103"/>
      <c r="Q2" s="103"/>
      <c r="R2" s="103"/>
      <c r="S2" s="103"/>
    </row>
    <row r="3" spans="1:20" ht="18.75" customHeight="1" x14ac:dyDescent="0.3">
      <c r="N3" s="102" t="s">
        <v>142</v>
      </c>
      <c r="O3" s="103"/>
      <c r="P3" s="103"/>
      <c r="Q3" s="103"/>
      <c r="R3" s="103"/>
      <c r="S3" s="103"/>
    </row>
    <row r="4" spans="1:20" ht="19.5" customHeight="1" x14ac:dyDescent="0.3">
      <c r="N4" s="102" t="s">
        <v>140</v>
      </c>
      <c r="O4" s="103"/>
      <c r="P4" s="103"/>
      <c r="Q4" s="103"/>
      <c r="R4" s="103"/>
      <c r="S4" s="103"/>
    </row>
    <row r="5" spans="1:20" ht="18.75" x14ac:dyDescent="0.25">
      <c r="N5" s="104" t="s">
        <v>141</v>
      </c>
      <c r="O5" s="105"/>
      <c r="P5" s="105"/>
      <c r="Q5" s="105"/>
      <c r="R5" s="105"/>
      <c r="S5" s="105"/>
    </row>
    <row r="6" spans="1:20" ht="14.1" x14ac:dyDescent="0.3">
      <c r="N6" s="10"/>
      <c r="O6" s="11"/>
      <c r="P6" s="11"/>
      <c r="Q6" s="11"/>
      <c r="R6" s="55"/>
      <c r="S6" s="55"/>
    </row>
    <row r="7" spans="1:20" ht="14.1" x14ac:dyDescent="0.3">
      <c r="N7" s="10"/>
      <c r="O7" s="11"/>
      <c r="P7" s="11"/>
      <c r="Q7" s="11"/>
      <c r="R7" s="55"/>
      <c r="S7" s="55"/>
    </row>
    <row r="8" spans="1:20" ht="18.75" x14ac:dyDescent="0.3">
      <c r="A8" s="106" t="s">
        <v>0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</row>
    <row r="9" spans="1:20" ht="14.1" x14ac:dyDescent="0.3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56"/>
      <c r="S9" s="56"/>
    </row>
    <row r="11" spans="1:20" s="1" customFormat="1" ht="50.25" customHeight="1" x14ac:dyDescent="0.25">
      <c r="A11" s="108" t="s">
        <v>1</v>
      </c>
      <c r="B11" s="110" t="s">
        <v>11</v>
      </c>
      <c r="C11" s="110" t="s">
        <v>2</v>
      </c>
      <c r="D11" s="110"/>
      <c r="E11" s="100" t="s">
        <v>4</v>
      </c>
      <c r="F11" s="87" t="s">
        <v>5</v>
      </c>
      <c r="G11" s="87" t="s">
        <v>6</v>
      </c>
      <c r="H11" s="86" t="s">
        <v>12</v>
      </c>
      <c r="I11" s="85" t="s">
        <v>13</v>
      </c>
      <c r="J11" s="85"/>
      <c r="K11" s="87" t="s">
        <v>26</v>
      </c>
      <c r="L11" s="85" t="s">
        <v>7</v>
      </c>
      <c r="M11" s="85"/>
      <c r="N11" s="85"/>
      <c r="O11" s="85"/>
      <c r="P11" s="85"/>
      <c r="Q11" s="86" t="s">
        <v>14</v>
      </c>
      <c r="R11" s="86" t="s">
        <v>15</v>
      </c>
      <c r="S11" s="97" t="s">
        <v>10</v>
      </c>
      <c r="T11" s="7"/>
    </row>
    <row r="12" spans="1:20" s="1" customFormat="1" ht="36" customHeight="1" x14ac:dyDescent="0.25">
      <c r="A12" s="108"/>
      <c r="B12" s="110"/>
      <c r="C12" s="100" t="s">
        <v>3</v>
      </c>
      <c r="D12" s="100" t="s">
        <v>16</v>
      </c>
      <c r="E12" s="100"/>
      <c r="F12" s="87"/>
      <c r="G12" s="87"/>
      <c r="H12" s="86"/>
      <c r="I12" s="86" t="s">
        <v>17</v>
      </c>
      <c r="J12" s="86" t="s">
        <v>18</v>
      </c>
      <c r="K12" s="87"/>
      <c r="L12" s="86" t="s">
        <v>17</v>
      </c>
      <c r="M12" s="85" t="s">
        <v>19</v>
      </c>
      <c r="N12" s="85"/>
      <c r="O12" s="85"/>
      <c r="P12" s="85"/>
      <c r="Q12" s="86"/>
      <c r="R12" s="86"/>
      <c r="S12" s="98"/>
      <c r="T12" s="7"/>
    </row>
    <row r="13" spans="1:20" s="1" customFormat="1" ht="188.25" customHeight="1" x14ac:dyDescent="0.25">
      <c r="A13" s="108"/>
      <c r="B13" s="110"/>
      <c r="C13" s="100"/>
      <c r="D13" s="100"/>
      <c r="E13" s="100"/>
      <c r="F13" s="87"/>
      <c r="G13" s="87"/>
      <c r="H13" s="86"/>
      <c r="I13" s="86"/>
      <c r="J13" s="86"/>
      <c r="K13" s="87"/>
      <c r="L13" s="86"/>
      <c r="M13" s="71" t="s">
        <v>8</v>
      </c>
      <c r="N13" s="71" t="s">
        <v>20</v>
      </c>
      <c r="O13" s="71" t="s">
        <v>9</v>
      </c>
      <c r="P13" s="71" t="s">
        <v>27</v>
      </c>
      <c r="Q13" s="86"/>
      <c r="R13" s="86"/>
      <c r="S13" s="98"/>
      <c r="T13" s="7"/>
    </row>
    <row r="14" spans="1:20" s="1" customFormat="1" ht="36" customHeight="1" x14ac:dyDescent="0.25">
      <c r="A14" s="109"/>
      <c r="B14" s="111"/>
      <c r="C14" s="101"/>
      <c r="D14" s="101"/>
      <c r="E14" s="101"/>
      <c r="F14" s="112"/>
      <c r="G14" s="112"/>
      <c r="H14" s="19" t="s">
        <v>21</v>
      </c>
      <c r="I14" s="19" t="s">
        <v>21</v>
      </c>
      <c r="J14" s="19" t="s">
        <v>21</v>
      </c>
      <c r="K14" s="20" t="s">
        <v>22</v>
      </c>
      <c r="L14" s="19" t="s">
        <v>23</v>
      </c>
      <c r="M14" s="19" t="s">
        <v>23</v>
      </c>
      <c r="N14" s="19" t="s">
        <v>23</v>
      </c>
      <c r="O14" s="19" t="s">
        <v>23</v>
      </c>
      <c r="P14" s="19" t="s">
        <v>23</v>
      </c>
      <c r="Q14" s="19" t="s">
        <v>24</v>
      </c>
      <c r="R14" s="19" t="s">
        <v>25</v>
      </c>
      <c r="S14" s="99"/>
      <c r="T14" s="7"/>
    </row>
    <row r="15" spans="1:20" s="8" customFormat="1" ht="15" customHeight="1" x14ac:dyDescent="0.35">
      <c r="A15" s="21">
        <v>1</v>
      </c>
      <c r="B15" s="21">
        <v>2</v>
      </c>
      <c r="C15" s="21">
        <v>3</v>
      </c>
      <c r="D15" s="21">
        <v>4</v>
      </c>
      <c r="E15" s="21">
        <v>5</v>
      </c>
      <c r="F15" s="21">
        <v>6</v>
      </c>
      <c r="G15" s="21">
        <v>7</v>
      </c>
      <c r="H15" s="21">
        <v>8</v>
      </c>
      <c r="I15" s="21">
        <v>9</v>
      </c>
      <c r="J15" s="21">
        <v>10</v>
      </c>
      <c r="K15" s="21">
        <v>11</v>
      </c>
      <c r="L15" s="21">
        <v>12</v>
      </c>
      <c r="M15" s="21">
        <v>13</v>
      </c>
      <c r="N15" s="21">
        <v>14</v>
      </c>
      <c r="O15" s="21">
        <v>15</v>
      </c>
      <c r="P15" s="21">
        <v>16</v>
      </c>
      <c r="Q15" s="21">
        <v>17</v>
      </c>
      <c r="R15" s="21">
        <v>18</v>
      </c>
      <c r="S15" s="21">
        <v>19</v>
      </c>
    </row>
    <row r="16" spans="1:20" ht="18.75" x14ac:dyDescent="0.25">
      <c r="A16" s="89" t="s">
        <v>74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</row>
    <row r="17" spans="1:20" s="15" customFormat="1" ht="34.5" customHeight="1" x14ac:dyDescent="0.25">
      <c r="A17" s="36">
        <v>1</v>
      </c>
      <c r="B17" s="59" t="s">
        <v>87</v>
      </c>
      <c r="C17" s="36">
        <v>1951</v>
      </c>
      <c r="D17" s="36"/>
      <c r="E17" s="61" t="s">
        <v>58</v>
      </c>
      <c r="F17" s="34">
        <v>3</v>
      </c>
      <c r="G17" s="34">
        <v>3</v>
      </c>
      <c r="H17" s="33">
        <v>1280.5</v>
      </c>
      <c r="I17" s="33">
        <v>1177</v>
      </c>
      <c r="J17" s="33">
        <v>995.8</v>
      </c>
      <c r="K17" s="34">
        <v>49</v>
      </c>
      <c r="L17" s="35">
        <v>1692034</v>
      </c>
      <c r="M17" s="31">
        <v>693793</v>
      </c>
      <c r="N17" s="31">
        <v>622900</v>
      </c>
      <c r="O17" s="31">
        <v>121518</v>
      </c>
      <c r="P17" s="31">
        <v>253823</v>
      </c>
      <c r="Q17" s="35">
        <v>1437.58</v>
      </c>
      <c r="R17" s="31">
        <v>6300</v>
      </c>
      <c r="S17" s="36" t="s">
        <v>70</v>
      </c>
      <c r="T17" s="57"/>
    </row>
    <row r="18" spans="1:20" s="16" customFormat="1" ht="34.5" customHeight="1" x14ac:dyDescent="0.25">
      <c r="A18" s="36">
        <v>2</v>
      </c>
      <c r="B18" s="60" t="s">
        <v>88</v>
      </c>
      <c r="C18" s="36">
        <v>1952</v>
      </c>
      <c r="D18" s="36"/>
      <c r="E18" s="61" t="s">
        <v>58</v>
      </c>
      <c r="F18" s="34">
        <v>3</v>
      </c>
      <c r="G18" s="34">
        <v>3</v>
      </c>
      <c r="H18" s="33">
        <v>1230.8</v>
      </c>
      <c r="I18" s="33">
        <v>1129.4000000000001</v>
      </c>
      <c r="J18" s="33">
        <v>1033.0999999999999</v>
      </c>
      <c r="K18" s="34">
        <v>51</v>
      </c>
      <c r="L18" s="35">
        <v>1692034</v>
      </c>
      <c r="M18" s="32">
        <v>693793</v>
      </c>
      <c r="N18" s="32">
        <v>622900</v>
      </c>
      <c r="O18" s="32">
        <v>121518</v>
      </c>
      <c r="P18" s="32">
        <v>253823</v>
      </c>
      <c r="Q18" s="35">
        <v>1498.17</v>
      </c>
      <c r="R18" s="31">
        <v>6300</v>
      </c>
      <c r="S18" s="36" t="s">
        <v>70</v>
      </c>
      <c r="T18" s="57"/>
    </row>
    <row r="19" spans="1:20" s="16" customFormat="1" ht="34.5" customHeight="1" x14ac:dyDescent="0.25">
      <c r="A19" s="36">
        <v>3</v>
      </c>
      <c r="B19" s="59" t="s">
        <v>89</v>
      </c>
      <c r="C19" s="36">
        <v>1957</v>
      </c>
      <c r="D19" s="36"/>
      <c r="E19" s="61" t="s">
        <v>58</v>
      </c>
      <c r="F19" s="34">
        <v>3</v>
      </c>
      <c r="G19" s="34">
        <v>3</v>
      </c>
      <c r="H19" s="33">
        <v>2144.3000000000002</v>
      </c>
      <c r="I19" s="33">
        <v>1929.87</v>
      </c>
      <c r="J19" s="33">
        <v>1739.8</v>
      </c>
      <c r="K19" s="34">
        <v>68</v>
      </c>
      <c r="L19" s="35">
        <v>682610</v>
      </c>
      <c r="M19" s="32">
        <v>279894</v>
      </c>
      <c r="N19" s="32">
        <v>251293</v>
      </c>
      <c r="O19" s="32">
        <v>49024</v>
      </c>
      <c r="P19" s="32">
        <v>102399</v>
      </c>
      <c r="Q19" s="35">
        <v>353.71</v>
      </c>
      <c r="R19" s="31">
        <v>6300</v>
      </c>
      <c r="S19" s="36" t="s">
        <v>70</v>
      </c>
      <c r="T19" s="57"/>
    </row>
    <row r="20" spans="1:20" s="16" customFormat="1" ht="34.5" customHeight="1" x14ac:dyDescent="0.25">
      <c r="A20" s="36">
        <v>4</v>
      </c>
      <c r="B20" s="59" t="s">
        <v>90</v>
      </c>
      <c r="C20" s="50">
        <v>1961</v>
      </c>
      <c r="D20" s="50"/>
      <c r="E20" s="62" t="s">
        <v>58</v>
      </c>
      <c r="F20" s="37">
        <v>3</v>
      </c>
      <c r="G20" s="37">
        <v>2</v>
      </c>
      <c r="H20" s="33">
        <v>979.8</v>
      </c>
      <c r="I20" s="33">
        <v>956.1</v>
      </c>
      <c r="J20" s="33">
        <v>914.5</v>
      </c>
      <c r="K20" s="37">
        <v>42</v>
      </c>
      <c r="L20" s="35">
        <v>1471242</v>
      </c>
      <c r="M20" s="32">
        <v>603261</v>
      </c>
      <c r="N20" s="32">
        <v>541618</v>
      </c>
      <c r="O20" s="32">
        <v>105662</v>
      </c>
      <c r="P20" s="32">
        <v>220701</v>
      </c>
      <c r="Q20" s="35">
        <v>1538.8</v>
      </c>
      <c r="R20" s="31">
        <v>6300</v>
      </c>
      <c r="S20" s="36" t="s">
        <v>70</v>
      </c>
      <c r="T20" s="57"/>
    </row>
    <row r="21" spans="1:20" s="15" customFormat="1" ht="34.5" customHeight="1" x14ac:dyDescent="0.25">
      <c r="A21" s="36">
        <v>5</v>
      </c>
      <c r="B21" s="59" t="s">
        <v>91</v>
      </c>
      <c r="C21" s="36">
        <v>1961</v>
      </c>
      <c r="D21" s="36"/>
      <c r="E21" s="61" t="s">
        <v>58</v>
      </c>
      <c r="F21" s="34">
        <v>3</v>
      </c>
      <c r="G21" s="34">
        <v>2</v>
      </c>
      <c r="H21" s="33">
        <v>1207.5999999999999</v>
      </c>
      <c r="I21" s="33">
        <v>1183.8</v>
      </c>
      <c r="J21" s="33">
        <v>712.7</v>
      </c>
      <c r="K21" s="34">
        <v>38</v>
      </c>
      <c r="L21" s="35">
        <v>1497090</v>
      </c>
      <c r="M21" s="32">
        <v>613859</v>
      </c>
      <c r="N21" s="32">
        <v>551133</v>
      </c>
      <c r="O21" s="32">
        <v>107518</v>
      </c>
      <c r="P21" s="32">
        <v>224580</v>
      </c>
      <c r="Q21" s="35">
        <v>1264.6500000000001</v>
      </c>
      <c r="R21" s="31">
        <v>6300</v>
      </c>
      <c r="S21" s="36" t="s">
        <v>70</v>
      </c>
      <c r="T21" s="57"/>
    </row>
    <row r="22" spans="1:20" s="15" customFormat="1" ht="34.5" customHeight="1" x14ac:dyDescent="0.25">
      <c r="A22" s="36">
        <v>6</v>
      </c>
      <c r="B22" s="59" t="s">
        <v>92</v>
      </c>
      <c r="C22" s="36">
        <v>1961</v>
      </c>
      <c r="D22" s="36"/>
      <c r="E22" s="61" t="s">
        <v>58</v>
      </c>
      <c r="F22" s="34">
        <v>3</v>
      </c>
      <c r="G22" s="34">
        <v>2</v>
      </c>
      <c r="H22" s="33">
        <v>906</v>
      </c>
      <c r="I22" s="33">
        <v>816</v>
      </c>
      <c r="J22" s="33">
        <v>659.7</v>
      </c>
      <c r="K22" s="34">
        <v>42</v>
      </c>
      <c r="L22" s="35">
        <v>1464342</v>
      </c>
      <c r="M22" s="32">
        <v>600432</v>
      </c>
      <c r="N22" s="32">
        <v>539078</v>
      </c>
      <c r="O22" s="32">
        <v>105166</v>
      </c>
      <c r="P22" s="32">
        <v>219666</v>
      </c>
      <c r="Q22" s="35">
        <v>1794.54</v>
      </c>
      <c r="R22" s="31">
        <v>6300</v>
      </c>
      <c r="S22" s="36" t="s">
        <v>70</v>
      </c>
      <c r="T22" s="57"/>
    </row>
    <row r="23" spans="1:20" s="16" customFormat="1" ht="34.5" customHeight="1" x14ac:dyDescent="0.25">
      <c r="A23" s="36">
        <v>7</v>
      </c>
      <c r="B23" s="59" t="s">
        <v>93</v>
      </c>
      <c r="C23" s="36">
        <v>1962</v>
      </c>
      <c r="D23" s="36"/>
      <c r="E23" s="61" t="s">
        <v>58</v>
      </c>
      <c r="F23" s="34">
        <v>5</v>
      </c>
      <c r="G23" s="34">
        <v>4</v>
      </c>
      <c r="H23" s="33">
        <v>4032.4</v>
      </c>
      <c r="I23" s="33">
        <v>3127.8</v>
      </c>
      <c r="J23" s="33">
        <v>2097.1999999999998</v>
      </c>
      <c r="K23" s="34">
        <v>107</v>
      </c>
      <c r="L23" s="35">
        <v>894650</v>
      </c>
      <c r="M23" s="32">
        <v>366837</v>
      </c>
      <c r="N23" s="32">
        <v>329352</v>
      </c>
      <c r="O23" s="32">
        <v>64252</v>
      </c>
      <c r="P23" s="32">
        <v>134209</v>
      </c>
      <c r="Q23" s="35">
        <v>286.02999999999997</v>
      </c>
      <c r="R23" s="31">
        <v>6300</v>
      </c>
      <c r="S23" s="36" t="s">
        <v>70</v>
      </c>
      <c r="T23" s="57"/>
    </row>
    <row r="24" spans="1:20" s="16" customFormat="1" ht="34.5" customHeight="1" x14ac:dyDescent="0.25">
      <c r="A24" s="36">
        <v>8</v>
      </c>
      <c r="B24" s="59" t="s">
        <v>94</v>
      </c>
      <c r="C24" s="36">
        <v>1959</v>
      </c>
      <c r="D24" s="36"/>
      <c r="E24" s="61" t="s">
        <v>58</v>
      </c>
      <c r="F24" s="34">
        <v>5</v>
      </c>
      <c r="G24" s="34">
        <v>2</v>
      </c>
      <c r="H24" s="33">
        <v>1839.7</v>
      </c>
      <c r="I24" s="33">
        <v>1655.73</v>
      </c>
      <c r="J24" s="33">
        <v>1530.2</v>
      </c>
      <c r="K24" s="34">
        <v>64</v>
      </c>
      <c r="L24" s="35">
        <v>598700</v>
      </c>
      <c r="M24" s="32">
        <v>245487</v>
      </c>
      <c r="N24" s="32">
        <v>220403</v>
      </c>
      <c r="O24" s="32">
        <v>42997</v>
      </c>
      <c r="P24" s="32">
        <v>89813</v>
      </c>
      <c r="Q24" s="35">
        <v>361.59</v>
      </c>
      <c r="R24" s="31">
        <v>6300</v>
      </c>
      <c r="S24" s="36" t="s">
        <v>70</v>
      </c>
      <c r="T24" s="57"/>
    </row>
    <row r="25" spans="1:20" s="16" customFormat="1" ht="34.5" customHeight="1" x14ac:dyDescent="0.25">
      <c r="A25" s="36">
        <v>9</v>
      </c>
      <c r="B25" s="59" t="s">
        <v>95</v>
      </c>
      <c r="C25" s="36">
        <v>1957</v>
      </c>
      <c r="D25" s="36"/>
      <c r="E25" s="61" t="s">
        <v>58</v>
      </c>
      <c r="F25" s="34">
        <v>5</v>
      </c>
      <c r="G25" s="34">
        <v>4</v>
      </c>
      <c r="H25" s="33">
        <v>3978</v>
      </c>
      <c r="I25" s="33">
        <v>3620.5</v>
      </c>
      <c r="J25" s="33">
        <v>3468.5</v>
      </c>
      <c r="K25" s="34">
        <v>139</v>
      </c>
      <c r="L25" s="35">
        <v>729406</v>
      </c>
      <c r="M25" s="32">
        <v>299082</v>
      </c>
      <c r="N25" s="32">
        <v>268521</v>
      </c>
      <c r="O25" s="32">
        <v>52384</v>
      </c>
      <c r="P25" s="32">
        <v>109419</v>
      </c>
      <c r="Q25" s="35">
        <v>201.47</v>
      </c>
      <c r="R25" s="31">
        <v>6300</v>
      </c>
      <c r="S25" s="36" t="s">
        <v>70</v>
      </c>
      <c r="T25" s="57"/>
    </row>
    <row r="26" spans="1:20" s="16" customFormat="1" ht="34.5" customHeight="1" x14ac:dyDescent="0.25">
      <c r="A26" s="36">
        <v>10</v>
      </c>
      <c r="B26" s="59" t="s">
        <v>96</v>
      </c>
      <c r="C26" s="36">
        <v>1969</v>
      </c>
      <c r="D26" s="36"/>
      <c r="E26" s="61" t="s">
        <v>58</v>
      </c>
      <c r="F26" s="34">
        <v>2</v>
      </c>
      <c r="G26" s="34">
        <v>2</v>
      </c>
      <c r="H26" s="33">
        <v>486.7</v>
      </c>
      <c r="I26" s="33">
        <v>444</v>
      </c>
      <c r="J26" s="33">
        <v>217.4</v>
      </c>
      <c r="K26" s="34">
        <v>21</v>
      </c>
      <c r="L26" s="35">
        <v>125509</v>
      </c>
      <c r="M26" s="32">
        <v>51463</v>
      </c>
      <c r="N26" s="32">
        <v>46205</v>
      </c>
      <c r="O26" s="32">
        <v>9014</v>
      </c>
      <c r="P26" s="32">
        <v>18827</v>
      </c>
      <c r="Q26" s="35">
        <v>282.68</v>
      </c>
      <c r="R26" s="31">
        <v>6300</v>
      </c>
      <c r="S26" s="36" t="s">
        <v>70</v>
      </c>
      <c r="T26" s="57"/>
    </row>
    <row r="27" spans="1:20" s="15" customFormat="1" ht="34.5" customHeight="1" x14ac:dyDescent="0.25">
      <c r="A27" s="36">
        <v>11</v>
      </c>
      <c r="B27" s="59" t="s">
        <v>97</v>
      </c>
      <c r="C27" s="36">
        <v>1961</v>
      </c>
      <c r="D27" s="36"/>
      <c r="E27" s="61" t="s">
        <v>58</v>
      </c>
      <c r="F27" s="34">
        <v>4</v>
      </c>
      <c r="G27" s="34">
        <v>4</v>
      </c>
      <c r="H27" s="33">
        <v>3086.6</v>
      </c>
      <c r="I27" s="33">
        <v>2796.62</v>
      </c>
      <c r="J27" s="33">
        <v>2401.02</v>
      </c>
      <c r="K27" s="34">
        <v>81</v>
      </c>
      <c r="L27" s="35">
        <v>1410850</v>
      </c>
      <c r="M27" s="32">
        <v>578498</v>
      </c>
      <c r="N27" s="32">
        <v>519386</v>
      </c>
      <c r="O27" s="32">
        <v>101324</v>
      </c>
      <c r="P27" s="32">
        <v>211642</v>
      </c>
      <c r="Q27" s="35">
        <v>504.48</v>
      </c>
      <c r="R27" s="31">
        <v>6300</v>
      </c>
      <c r="S27" s="36" t="s">
        <v>70</v>
      </c>
      <c r="T27" s="57"/>
    </row>
    <row r="28" spans="1:20" s="16" customFormat="1" ht="34.5" customHeight="1" x14ac:dyDescent="0.25">
      <c r="A28" s="36">
        <v>12</v>
      </c>
      <c r="B28" s="59" t="s">
        <v>98</v>
      </c>
      <c r="C28" s="36">
        <v>1958</v>
      </c>
      <c r="D28" s="36"/>
      <c r="E28" s="61" t="s">
        <v>58</v>
      </c>
      <c r="F28" s="34">
        <v>3</v>
      </c>
      <c r="G28" s="34">
        <v>3</v>
      </c>
      <c r="H28" s="33">
        <v>17114</v>
      </c>
      <c r="I28" s="33">
        <v>1540.26</v>
      </c>
      <c r="J28" s="33">
        <v>1275.5</v>
      </c>
      <c r="K28" s="34">
        <v>62</v>
      </c>
      <c r="L28" s="35">
        <v>643500</v>
      </c>
      <c r="M28" s="32">
        <v>263858</v>
      </c>
      <c r="N28" s="32">
        <v>236896</v>
      </c>
      <c r="O28" s="32">
        <v>46215</v>
      </c>
      <c r="P28" s="32">
        <v>96531</v>
      </c>
      <c r="Q28" s="35">
        <v>417.79</v>
      </c>
      <c r="R28" s="31">
        <v>6300</v>
      </c>
      <c r="S28" s="36" t="s">
        <v>70</v>
      </c>
      <c r="T28" s="57"/>
    </row>
    <row r="29" spans="1:20" s="16" customFormat="1" ht="34.5" customHeight="1" x14ac:dyDescent="0.25">
      <c r="A29" s="36">
        <v>13</v>
      </c>
      <c r="B29" s="59" t="s">
        <v>99</v>
      </c>
      <c r="C29" s="36">
        <v>1958</v>
      </c>
      <c r="D29" s="36"/>
      <c r="E29" s="61" t="s">
        <v>58</v>
      </c>
      <c r="F29" s="34">
        <v>2</v>
      </c>
      <c r="G29" s="34">
        <v>4</v>
      </c>
      <c r="H29" s="33">
        <v>1440.5</v>
      </c>
      <c r="I29" s="33">
        <v>1344.5</v>
      </c>
      <c r="J29" s="33">
        <v>1114.32</v>
      </c>
      <c r="K29" s="34">
        <v>46</v>
      </c>
      <c r="L29" s="35">
        <v>1999889</v>
      </c>
      <c r="M29" s="32">
        <v>820025</v>
      </c>
      <c r="N29" s="32">
        <v>736232</v>
      </c>
      <c r="O29" s="32">
        <v>143628</v>
      </c>
      <c r="P29" s="32">
        <v>300004</v>
      </c>
      <c r="Q29" s="35">
        <v>1487.46</v>
      </c>
      <c r="R29" s="31">
        <v>6300</v>
      </c>
      <c r="S29" s="36" t="s">
        <v>70</v>
      </c>
      <c r="T29" s="57"/>
    </row>
    <row r="30" spans="1:20" s="16" customFormat="1" ht="34.5" customHeight="1" x14ac:dyDescent="0.25">
      <c r="A30" s="36">
        <v>14</v>
      </c>
      <c r="B30" s="59" t="s">
        <v>100</v>
      </c>
      <c r="C30" s="36">
        <v>1962</v>
      </c>
      <c r="D30" s="36"/>
      <c r="E30" s="61" t="s">
        <v>58</v>
      </c>
      <c r="F30" s="34">
        <v>4</v>
      </c>
      <c r="G30" s="34">
        <v>4</v>
      </c>
      <c r="H30" s="33">
        <v>3189.4</v>
      </c>
      <c r="I30" s="33">
        <v>2678.2</v>
      </c>
      <c r="J30" s="33">
        <v>2546.3000000000002</v>
      </c>
      <c r="K30" s="34">
        <v>121</v>
      </c>
      <c r="L30" s="35">
        <v>4712562</v>
      </c>
      <c r="M30" s="32">
        <v>1932316</v>
      </c>
      <c r="N30" s="32">
        <v>1734867</v>
      </c>
      <c r="O30" s="32">
        <v>338446</v>
      </c>
      <c r="P30" s="32">
        <v>706933</v>
      </c>
      <c r="Q30" s="35">
        <v>1759.6</v>
      </c>
      <c r="R30" s="31">
        <v>6300</v>
      </c>
      <c r="S30" s="36" t="s">
        <v>70</v>
      </c>
      <c r="T30" s="57"/>
    </row>
    <row r="31" spans="1:20" s="16" customFormat="1" ht="34.5" customHeight="1" x14ac:dyDescent="0.25">
      <c r="A31" s="36">
        <v>15</v>
      </c>
      <c r="B31" s="59" t="s">
        <v>101</v>
      </c>
      <c r="C31" s="50">
        <v>1962</v>
      </c>
      <c r="D31" s="50"/>
      <c r="E31" s="62" t="s">
        <v>58</v>
      </c>
      <c r="F31" s="37">
        <v>4</v>
      </c>
      <c r="G31" s="37">
        <v>4</v>
      </c>
      <c r="H31" s="33">
        <v>2978.2</v>
      </c>
      <c r="I31" s="33">
        <v>2540.1999999999998</v>
      </c>
      <c r="J31" s="33">
        <v>2359.6</v>
      </c>
      <c r="K31" s="37">
        <v>102</v>
      </c>
      <c r="L31" s="35">
        <v>3915701</v>
      </c>
      <c r="M31" s="32">
        <v>1605575</v>
      </c>
      <c r="N31" s="32">
        <v>1441513</v>
      </c>
      <c r="O31" s="32">
        <v>281217</v>
      </c>
      <c r="P31" s="32">
        <v>587396</v>
      </c>
      <c r="Q31" s="35">
        <v>1541.49</v>
      </c>
      <c r="R31" s="31">
        <v>6300</v>
      </c>
      <c r="S31" s="36" t="s">
        <v>70</v>
      </c>
      <c r="T31" s="57"/>
    </row>
    <row r="32" spans="1:20" s="16" customFormat="1" ht="34.5" customHeight="1" x14ac:dyDescent="0.25">
      <c r="A32" s="36">
        <v>16</v>
      </c>
      <c r="B32" s="59" t="s">
        <v>102</v>
      </c>
      <c r="C32" s="36">
        <v>1949</v>
      </c>
      <c r="D32" s="36"/>
      <c r="E32" s="61" t="s">
        <v>58</v>
      </c>
      <c r="F32" s="34">
        <v>3</v>
      </c>
      <c r="G32" s="34">
        <v>2</v>
      </c>
      <c r="H32" s="33">
        <v>1461.4</v>
      </c>
      <c r="I32" s="33">
        <v>1261.4000000000001</v>
      </c>
      <c r="J32" s="33">
        <v>1056</v>
      </c>
      <c r="K32" s="34">
        <v>41</v>
      </c>
      <c r="L32" s="35">
        <v>615014</v>
      </c>
      <c r="M32" s="32">
        <v>252178</v>
      </c>
      <c r="N32" s="32">
        <v>226410</v>
      </c>
      <c r="O32" s="32">
        <v>44169</v>
      </c>
      <c r="P32" s="32">
        <v>92257</v>
      </c>
      <c r="Q32" s="35">
        <v>487.56</v>
      </c>
      <c r="R32" s="31">
        <v>6300</v>
      </c>
      <c r="S32" s="36" t="s">
        <v>70</v>
      </c>
      <c r="T32" s="57"/>
    </row>
    <row r="33" spans="1:20" s="16" customFormat="1" ht="34.5" customHeight="1" x14ac:dyDescent="0.25">
      <c r="A33" s="36">
        <v>17</v>
      </c>
      <c r="B33" s="59" t="s">
        <v>103</v>
      </c>
      <c r="C33" s="36">
        <v>1942</v>
      </c>
      <c r="D33" s="36"/>
      <c r="E33" s="61" t="s">
        <v>58</v>
      </c>
      <c r="F33" s="34">
        <v>5</v>
      </c>
      <c r="G33" s="34">
        <v>6</v>
      </c>
      <c r="H33" s="33">
        <v>4835.6000000000004</v>
      </c>
      <c r="I33" s="33">
        <v>4351.5</v>
      </c>
      <c r="J33" s="33">
        <v>3263.63</v>
      </c>
      <c r="K33" s="34">
        <v>129</v>
      </c>
      <c r="L33" s="35">
        <v>1544730</v>
      </c>
      <c r="M33" s="32">
        <v>633394</v>
      </c>
      <c r="N33" s="32">
        <v>568672</v>
      </c>
      <c r="O33" s="32">
        <v>110939</v>
      </c>
      <c r="P33" s="32">
        <v>231725</v>
      </c>
      <c r="Q33" s="35">
        <v>354.99</v>
      </c>
      <c r="R33" s="31">
        <v>6300</v>
      </c>
      <c r="S33" s="36" t="s">
        <v>70</v>
      </c>
      <c r="T33" s="57"/>
    </row>
    <row r="34" spans="1:20" s="16" customFormat="1" ht="34.5" customHeight="1" x14ac:dyDescent="0.25">
      <c r="A34" s="36">
        <v>18</v>
      </c>
      <c r="B34" s="59" t="s">
        <v>104</v>
      </c>
      <c r="C34" s="36">
        <v>1958</v>
      </c>
      <c r="D34" s="36"/>
      <c r="E34" s="61" t="s">
        <v>58</v>
      </c>
      <c r="F34" s="34">
        <v>2</v>
      </c>
      <c r="G34" s="34">
        <v>1</v>
      </c>
      <c r="H34" s="33">
        <v>436.8</v>
      </c>
      <c r="I34" s="33">
        <v>405.6</v>
      </c>
      <c r="J34" s="33">
        <v>295.7</v>
      </c>
      <c r="K34" s="34">
        <v>24</v>
      </c>
      <c r="L34" s="35">
        <v>856246</v>
      </c>
      <c r="M34" s="32">
        <v>351091</v>
      </c>
      <c r="N34" s="32">
        <v>315215</v>
      </c>
      <c r="O34" s="32">
        <v>61494</v>
      </c>
      <c r="P34" s="32">
        <v>128446</v>
      </c>
      <c r="Q34" s="35">
        <v>2111.06</v>
      </c>
      <c r="R34" s="31">
        <v>6300</v>
      </c>
      <c r="S34" s="36" t="s">
        <v>70</v>
      </c>
      <c r="T34" s="57"/>
    </row>
    <row r="35" spans="1:20" s="16" customFormat="1" ht="34.5" customHeight="1" x14ac:dyDescent="0.25">
      <c r="A35" s="36">
        <v>19</v>
      </c>
      <c r="B35" s="59" t="s">
        <v>105</v>
      </c>
      <c r="C35" s="50">
        <v>1958</v>
      </c>
      <c r="D35" s="50"/>
      <c r="E35" s="62" t="s">
        <v>58</v>
      </c>
      <c r="F35" s="37">
        <v>2</v>
      </c>
      <c r="G35" s="37">
        <v>1</v>
      </c>
      <c r="H35" s="33">
        <v>439.4</v>
      </c>
      <c r="I35" s="33">
        <v>398.7</v>
      </c>
      <c r="J35" s="33">
        <v>398.7</v>
      </c>
      <c r="K35" s="37">
        <v>13</v>
      </c>
      <c r="L35" s="35">
        <v>822901</v>
      </c>
      <c r="M35" s="32">
        <v>337418</v>
      </c>
      <c r="N35" s="32">
        <v>302940</v>
      </c>
      <c r="O35" s="32">
        <v>59099</v>
      </c>
      <c r="P35" s="32">
        <v>123444</v>
      </c>
      <c r="Q35" s="35">
        <v>2063.96</v>
      </c>
      <c r="R35" s="31">
        <v>6300</v>
      </c>
      <c r="S35" s="36" t="s">
        <v>70</v>
      </c>
      <c r="T35" s="57"/>
    </row>
    <row r="36" spans="1:20" s="16" customFormat="1" ht="34.5" customHeight="1" x14ac:dyDescent="0.25">
      <c r="A36" s="36">
        <v>20</v>
      </c>
      <c r="B36" s="59" t="s">
        <v>106</v>
      </c>
      <c r="C36" s="50">
        <v>1958</v>
      </c>
      <c r="D36" s="50"/>
      <c r="E36" s="62" t="s">
        <v>58</v>
      </c>
      <c r="F36" s="37">
        <v>2</v>
      </c>
      <c r="G36" s="37">
        <v>2</v>
      </c>
      <c r="H36" s="33">
        <v>471.5</v>
      </c>
      <c r="I36" s="33">
        <v>388.9</v>
      </c>
      <c r="J36" s="33">
        <v>325.10000000000002</v>
      </c>
      <c r="K36" s="37">
        <v>28</v>
      </c>
      <c r="L36" s="35">
        <v>953216</v>
      </c>
      <c r="M36" s="32">
        <v>390852</v>
      </c>
      <c r="N36" s="32">
        <v>350914</v>
      </c>
      <c r="O36" s="32">
        <v>68458</v>
      </c>
      <c r="P36" s="32">
        <v>142992</v>
      </c>
      <c r="Q36" s="35">
        <v>2451.06</v>
      </c>
      <c r="R36" s="31">
        <v>6300</v>
      </c>
      <c r="S36" s="36" t="s">
        <v>70</v>
      </c>
      <c r="T36" s="57"/>
    </row>
    <row r="37" spans="1:20" s="16" customFormat="1" ht="34.5" customHeight="1" x14ac:dyDescent="0.25">
      <c r="A37" s="36">
        <v>21</v>
      </c>
      <c r="B37" s="59" t="s">
        <v>107</v>
      </c>
      <c r="C37" s="50">
        <v>1958</v>
      </c>
      <c r="D37" s="50"/>
      <c r="E37" s="62" t="s">
        <v>58</v>
      </c>
      <c r="F37" s="37">
        <v>2</v>
      </c>
      <c r="G37" s="37">
        <v>1</v>
      </c>
      <c r="H37" s="33">
        <v>432.3</v>
      </c>
      <c r="I37" s="33">
        <v>366.03</v>
      </c>
      <c r="J37" s="33">
        <v>274.52</v>
      </c>
      <c r="K37" s="37">
        <v>21</v>
      </c>
      <c r="L37" s="35">
        <v>148598</v>
      </c>
      <c r="M37" s="32">
        <v>60931</v>
      </c>
      <c r="N37" s="32">
        <v>54705</v>
      </c>
      <c r="O37" s="32">
        <v>10672</v>
      </c>
      <c r="P37" s="32">
        <v>22290</v>
      </c>
      <c r="Q37" s="35">
        <v>405.97</v>
      </c>
      <c r="R37" s="31">
        <v>6300</v>
      </c>
      <c r="S37" s="36" t="s">
        <v>71</v>
      </c>
      <c r="T37" s="57"/>
    </row>
    <row r="38" spans="1:20" s="16" customFormat="1" ht="34.5" customHeight="1" x14ac:dyDescent="0.25">
      <c r="A38" s="36">
        <v>22</v>
      </c>
      <c r="B38" s="59" t="s">
        <v>108</v>
      </c>
      <c r="C38" s="50">
        <v>1958</v>
      </c>
      <c r="D38" s="50"/>
      <c r="E38" s="62" t="s">
        <v>58</v>
      </c>
      <c r="F38" s="37">
        <v>2</v>
      </c>
      <c r="G38" s="37">
        <v>2</v>
      </c>
      <c r="H38" s="33">
        <v>428.3</v>
      </c>
      <c r="I38" s="33">
        <v>358.47</v>
      </c>
      <c r="J38" s="33">
        <v>268.85000000000002</v>
      </c>
      <c r="K38" s="37">
        <v>14</v>
      </c>
      <c r="L38" s="35">
        <v>148598</v>
      </c>
      <c r="M38" s="32">
        <v>60930</v>
      </c>
      <c r="N38" s="32">
        <v>54704</v>
      </c>
      <c r="O38" s="32">
        <v>10672</v>
      </c>
      <c r="P38" s="32">
        <v>22292</v>
      </c>
      <c r="Q38" s="35">
        <v>414.53</v>
      </c>
      <c r="R38" s="31">
        <v>6300</v>
      </c>
      <c r="S38" s="36" t="s">
        <v>70</v>
      </c>
      <c r="T38" s="57"/>
    </row>
    <row r="39" spans="1:20" s="15" customFormat="1" ht="34.5" customHeight="1" x14ac:dyDescent="0.25">
      <c r="A39" s="36">
        <v>23</v>
      </c>
      <c r="B39" s="59" t="s">
        <v>109</v>
      </c>
      <c r="C39" s="50">
        <v>1958</v>
      </c>
      <c r="D39" s="50"/>
      <c r="E39" s="62" t="s">
        <v>58</v>
      </c>
      <c r="F39" s="37">
        <v>3</v>
      </c>
      <c r="G39" s="37">
        <v>4</v>
      </c>
      <c r="H39" s="33">
        <v>2033.7</v>
      </c>
      <c r="I39" s="33">
        <v>1881.7</v>
      </c>
      <c r="J39" s="33">
        <v>1822.6</v>
      </c>
      <c r="K39" s="37">
        <v>66</v>
      </c>
      <c r="L39" s="38">
        <v>3091487</v>
      </c>
      <c r="M39" s="32">
        <v>1267618</v>
      </c>
      <c r="N39" s="32">
        <v>1138090</v>
      </c>
      <c r="O39" s="32">
        <v>222024</v>
      </c>
      <c r="P39" s="32">
        <v>463755</v>
      </c>
      <c r="Q39" s="35">
        <v>1642.92</v>
      </c>
      <c r="R39" s="31">
        <v>6300</v>
      </c>
      <c r="S39" s="36" t="s">
        <v>70</v>
      </c>
      <c r="T39" s="57"/>
    </row>
    <row r="40" spans="1:20" s="15" customFormat="1" ht="34.5" customHeight="1" x14ac:dyDescent="0.25">
      <c r="A40" s="36">
        <v>24</v>
      </c>
      <c r="B40" s="59" t="s">
        <v>110</v>
      </c>
      <c r="C40" s="50">
        <v>1960</v>
      </c>
      <c r="D40" s="50"/>
      <c r="E40" s="62" t="s">
        <v>58</v>
      </c>
      <c r="F40" s="37">
        <v>4</v>
      </c>
      <c r="G40" s="37">
        <v>3</v>
      </c>
      <c r="H40" s="33">
        <v>2175.8000000000002</v>
      </c>
      <c r="I40" s="33">
        <v>1996</v>
      </c>
      <c r="J40" s="33">
        <v>1506.9</v>
      </c>
      <c r="K40" s="37">
        <v>102</v>
      </c>
      <c r="L40" s="35">
        <v>1255265</v>
      </c>
      <c r="M40" s="32">
        <v>514703</v>
      </c>
      <c r="N40" s="32">
        <v>462109</v>
      </c>
      <c r="O40" s="32">
        <v>90151</v>
      </c>
      <c r="P40" s="32">
        <v>188302</v>
      </c>
      <c r="Q40" s="35">
        <v>628.89</v>
      </c>
      <c r="R40" s="31">
        <v>6300</v>
      </c>
      <c r="S40" s="36" t="s">
        <v>70</v>
      </c>
      <c r="T40" s="57"/>
    </row>
    <row r="41" spans="1:20" s="16" customFormat="1" ht="34.5" customHeight="1" x14ac:dyDescent="0.25">
      <c r="A41" s="36">
        <v>25</v>
      </c>
      <c r="B41" s="59" t="s">
        <v>111</v>
      </c>
      <c r="C41" s="36">
        <v>1960</v>
      </c>
      <c r="D41" s="36"/>
      <c r="E41" s="61" t="s">
        <v>58</v>
      </c>
      <c r="F41" s="34">
        <v>4</v>
      </c>
      <c r="G41" s="34">
        <v>3</v>
      </c>
      <c r="H41" s="33">
        <v>2178.1999999999998</v>
      </c>
      <c r="I41" s="33">
        <v>1991.5</v>
      </c>
      <c r="J41" s="33">
        <v>1816.2</v>
      </c>
      <c r="K41" s="34">
        <v>75</v>
      </c>
      <c r="L41" s="35">
        <v>1247000</v>
      </c>
      <c r="M41" s="32">
        <v>511314</v>
      </c>
      <c r="N41" s="32">
        <v>459066</v>
      </c>
      <c r="O41" s="32">
        <v>89557</v>
      </c>
      <c r="P41" s="32">
        <v>187063</v>
      </c>
      <c r="Q41" s="35">
        <v>626.16</v>
      </c>
      <c r="R41" s="31">
        <v>6300</v>
      </c>
      <c r="S41" s="36" t="s">
        <v>70</v>
      </c>
      <c r="T41" s="57"/>
    </row>
    <row r="42" spans="1:20" s="16" customFormat="1" ht="34.5" customHeight="1" x14ac:dyDescent="0.25">
      <c r="A42" s="36">
        <v>26</v>
      </c>
      <c r="B42" s="59" t="s">
        <v>112</v>
      </c>
      <c r="C42" s="36">
        <v>1950</v>
      </c>
      <c r="D42" s="36"/>
      <c r="E42" s="61" t="s">
        <v>58</v>
      </c>
      <c r="F42" s="34">
        <v>3</v>
      </c>
      <c r="G42" s="34">
        <v>3</v>
      </c>
      <c r="H42" s="33">
        <v>1956.9</v>
      </c>
      <c r="I42" s="33">
        <v>1812.3</v>
      </c>
      <c r="J42" s="33">
        <v>1141.5999999999999</v>
      </c>
      <c r="K42" s="34">
        <v>46</v>
      </c>
      <c r="L42" s="35">
        <v>2046683</v>
      </c>
      <c r="M42" s="32">
        <v>839212</v>
      </c>
      <c r="N42" s="32">
        <v>753459</v>
      </c>
      <c r="O42" s="32">
        <v>146988</v>
      </c>
      <c r="P42" s="32">
        <v>307024</v>
      </c>
      <c r="Q42" s="35">
        <v>1129.33</v>
      </c>
      <c r="R42" s="31">
        <v>6300</v>
      </c>
      <c r="S42" s="36" t="s">
        <v>70</v>
      </c>
      <c r="T42" s="57"/>
    </row>
    <row r="43" spans="1:20" ht="34.5" customHeight="1" x14ac:dyDescent="0.25">
      <c r="A43" s="72">
        <v>27</v>
      </c>
      <c r="B43" s="42" t="s">
        <v>113</v>
      </c>
      <c r="C43" s="72">
        <v>1954</v>
      </c>
      <c r="D43" s="72"/>
      <c r="E43" s="73" t="s">
        <v>58</v>
      </c>
      <c r="F43" s="41">
        <v>4</v>
      </c>
      <c r="G43" s="41">
        <v>3</v>
      </c>
      <c r="H43" s="40">
        <v>3020.8</v>
      </c>
      <c r="I43" s="40">
        <v>2724</v>
      </c>
      <c r="J43" s="40">
        <v>2469.8000000000002</v>
      </c>
      <c r="K43" s="41">
        <v>73</v>
      </c>
      <c r="L43" s="33">
        <v>518152</v>
      </c>
      <c r="M43" s="39">
        <v>212461</v>
      </c>
      <c r="N43" s="39">
        <v>190751</v>
      </c>
      <c r="O43" s="39">
        <v>37213</v>
      </c>
      <c r="P43" s="39">
        <v>77727</v>
      </c>
      <c r="Q43" s="33">
        <v>190.22</v>
      </c>
      <c r="R43" s="32">
        <v>6300</v>
      </c>
      <c r="S43" s="72" t="s">
        <v>70</v>
      </c>
    </row>
    <row r="44" spans="1:20" ht="34.5" customHeight="1" x14ac:dyDescent="0.25">
      <c r="A44" s="72">
        <v>28</v>
      </c>
      <c r="B44" s="42" t="s">
        <v>114</v>
      </c>
      <c r="C44" s="72">
        <v>1958</v>
      </c>
      <c r="D44" s="72"/>
      <c r="E44" s="73" t="s">
        <v>58</v>
      </c>
      <c r="F44" s="41">
        <v>5</v>
      </c>
      <c r="G44" s="41">
        <v>5</v>
      </c>
      <c r="H44" s="40">
        <v>6569</v>
      </c>
      <c r="I44" s="40">
        <v>5912.1</v>
      </c>
      <c r="J44" s="40">
        <v>4434.08</v>
      </c>
      <c r="K44" s="41">
        <v>183</v>
      </c>
      <c r="L44" s="40">
        <v>2520716</v>
      </c>
      <c r="M44" s="38">
        <v>1033582</v>
      </c>
      <c r="N44" s="40">
        <v>927967</v>
      </c>
      <c r="O44" s="40">
        <v>181033</v>
      </c>
      <c r="P44" s="40">
        <v>378134</v>
      </c>
      <c r="Q44" s="40">
        <v>426.37</v>
      </c>
      <c r="R44" s="40">
        <v>6300</v>
      </c>
      <c r="S44" s="72" t="s">
        <v>70</v>
      </c>
    </row>
    <row r="45" spans="1:20" ht="34.5" customHeight="1" x14ac:dyDescent="0.25">
      <c r="A45" s="72">
        <v>29</v>
      </c>
      <c r="B45" s="42" t="s">
        <v>115</v>
      </c>
      <c r="C45" s="72">
        <v>1950</v>
      </c>
      <c r="D45" s="72"/>
      <c r="E45" s="73" t="s">
        <v>58</v>
      </c>
      <c r="F45" s="41">
        <v>4</v>
      </c>
      <c r="G45" s="41">
        <v>3</v>
      </c>
      <c r="H45" s="40">
        <v>2457.1999999999998</v>
      </c>
      <c r="I45" s="40">
        <v>2211.48</v>
      </c>
      <c r="J45" s="40">
        <v>1789.9</v>
      </c>
      <c r="K45" s="41">
        <v>59</v>
      </c>
      <c r="L45" s="40">
        <v>724640</v>
      </c>
      <c r="M45" s="40">
        <v>297128</v>
      </c>
      <c r="N45" s="40">
        <v>266767</v>
      </c>
      <c r="O45" s="40">
        <v>52042</v>
      </c>
      <c r="P45" s="40">
        <v>108703</v>
      </c>
      <c r="Q45" s="40">
        <v>327.67</v>
      </c>
      <c r="R45" s="40">
        <v>6300</v>
      </c>
      <c r="S45" s="72" t="s">
        <v>70</v>
      </c>
    </row>
    <row r="46" spans="1:20" ht="34.5" customHeight="1" x14ac:dyDescent="0.25">
      <c r="A46" s="72">
        <v>30</v>
      </c>
      <c r="B46" s="42" t="s">
        <v>116</v>
      </c>
      <c r="C46" s="72">
        <v>1950</v>
      </c>
      <c r="D46" s="72"/>
      <c r="E46" s="73" t="s">
        <v>58</v>
      </c>
      <c r="F46" s="41">
        <v>3</v>
      </c>
      <c r="G46" s="41">
        <v>2</v>
      </c>
      <c r="H46" s="40">
        <v>1534.8</v>
      </c>
      <c r="I46" s="40">
        <v>1401.3</v>
      </c>
      <c r="J46" s="40">
        <v>1343.5</v>
      </c>
      <c r="K46" s="41">
        <v>33</v>
      </c>
      <c r="L46" s="40">
        <v>597040</v>
      </c>
      <c r="M46" s="40">
        <v>244808</v>
      </c>
      <c r="N46" s="40">
        <v>219793</v>
      </c>
      <c r="O46" s="40">
        <v>42878</v>
      </c>
      <c r="P46" s="40">
        <v>89561</v>
      </c>
      <c r="Q46" s="40">
        <v>426.06</v>
      </c>
      <c r="R46" s="40">
        <v>6300</v>
      </c>
      <c r="S46" s="72" t="s">
        <v>70</v>
      </c>
    </row>
    <row r="47" spans="1:20" ht="34.5" customHeight="1" x14ac:dyDescent="0.25">
      <c r="A47" s="72">
        <v>31</v>
      </c>
      <c r="B47" s="42" t="s">
        <v>117</v>
      </c>
      <c r="C47" s="72">
        <v>1950</v>
      </c>
      <c r="D47" s="72"/>
      <c r="E47" s="73" t="s">
        <v>58</v>
      </c>
      <c r="F47" s="41">
        <v>4</v>
      </c>
      <c r="G47" s="41">
        <v>3</v>
      </c>
      <c r="H47" s="40">
        <v>2709</v>
      </c>
      <c r="I47" s="40">
        <v>2438.1</v>
      </c>
      <c r="J47" s="40">
        <v>1974.9</v>
      </c>
      <c r="K47" s="41">
        <v>79</v>
      </c>
      <c r="L47" s="40">
        <v>735430</v>
      </c>
      <c r="M47" s="40">
        <v>301553</v>
      </c>
      <c r="N47" s="40">
        <v>270740</v>
      </c>
      <c r="O47" s="40">
        <v>52817</v>
      </c>
      <c r="P47" s="40">
        <v>110320</v>
      </c>
      <c r="Q47" s="40">
        <v>301.64</v>
      </c>
      <c r="R47" s="40">
        <v>6300</v>
      </c>
      <c r="S47" s="72" t="s">
        <v>70</v>
      </c>
    </row>
    <row r="48" spans="1:20" ht="34.5" customHeight="1" x14ac:dyDescent="0.25">
      <c r="A48" s="72">
        <v>32</v>
      </c>
      <c r="B48" s="42" t="s">
        <v>118</v>
      </c>
      <c r="C48" s="72">
        <v>1962</v>
      </c>
      <c r="D48" s="72"/>
      <c r="E48" s="73" t="s">
        <v>58</v>
      </c>
      <c r="F48" s="41">
        <v>4</v>
      </c>
      <c r="G48" s="41">
        <v>4</v>
      </c>
      <c r="H48" s="40">
        <v>3909.9</v>
      </c>
      <c r="I48" s="40">
        <v>3668.7</v>
      </c>
      <c r="J48" s="40">
        <v>3224.5</v>
      </c>
      <c r="K48" s="41">
        <v>110</v>
      </c>
      <c r="L48" s="40">
        <v>637478</v>
      </c>
      <c r="M48" s="40">
        <v>261388</v>
      </c>
      <c r="N48" s="40">
        <v>234679</v>
      </c>
      <c r="O48" s="40">
        <v>45782</v>
      </c>
      <c r="P48" s="40">
        <v>95629</v>
      </c>
      <c r="Q48" s="40">
        <v>173.76</v>
      </c>
      <c r="R48" s="40">
        <v>6300</v>
      </c>
      <c r="S48" s="72" t="s">
        <v>70</v>
      </c>
    </row>
    <row r="49" spans="1:20" ht="34.5" customHeight="1" x14ac:dyDescent="0.25">
      <c r="A49" s="72">
        <v>33</v>
      </c>
      <c r="B49" s="42" t="s">
        <v>119</v>
      </c>
      <c r="C49" s="72">
        <v>1958</v>
      </c>
      <c r="D49" s="72"/>
      <c r="E49" s="73" t="s">
        <v>58</v>
      </c>
      <c r="F49" s="41">
        <v>5</v>
      </c>
      <c r="G49" s="41">
        <v>4</v>
      </c>
      <c r="H49" s="40">
        <v>4901.6000000000004</v>
      </c>
      <c r="I49" s="40">
        <v>4370.1000000000004</v>
      </c>
      <c r="J49" s="40">
        <v>3368.6</v>
      </c>
      <c r="K49" s="41">
        <v>109</v>
      </c>
      <c r="L49" s="40">
        <v>5229389</v>
      </c>
      <c r="M49" s="40">
        <v>2144233</v>
      </c>
      <c r="N49" s="40">
        <v>1925130</v>
      </c>
      <c r="O49" s="40">
        <v>375564</v>
      </c>
      <c r="P49" s="40">
        <v>784462</v>
      </c>
      <c r="Q49" s="40">
        <v>1196.6300000000001</v>
      </c>
      <c r="R49" s="40">
        <v>6300</v>
      </c>
      <c r="S49" s="72" t="s">
        <v>70</v>
      </c>
    </row>
    <row r="50" spans="1:20" ht="34.5" customHeight="1" x14ac:dyDescent="0.25">
      <c r="A50" s="72">
        <v>34</v>
      </c>
      <c r="B50" s="42" t="s">
        <v>120</v>
      </c>
      <c r="C50" s="72">
        <v>1960</v>
      </c>
      <c r="D50" s="72"/>
      <c r="E50" s="73" t="s">
        <v>58</v>
      </c>
      <c r="F50" s="41">
        <v>3</v>
      </c>
      <c r="G50" s="41">
        <v>3</v>
      </c>
      <c r="H50" s="40">
        <v>1946.3</v>
      </c>
      <c r="I50" s="40">
        <v>1797.1</v>
      </c>
      <c r="J50" s="40">
        <v>1443.1</v>
      </c>
      <c r="K50" s="41">
        <v>79</v>
      </c>
      <c r="L50" s="40">
        <v>2834527</v>
      </c>
      <c r="M50" s="40">
        <v>1162256</v>
      </c>
      <c r="N50" s="40">
        <v>1043493</v>
      </c>
      <c r="O50" s="40">
        <v>203570</v>
      </c>
      <c r="P50" s="40">
        <v>425208</v>
      </c>
      <c r="Q50" s="40">
        <v>1577.28</v>
      </c>
      <c r="R50" s="40">
        <v>6300</v>
      </c>
      <c r="S50" s="72" t="s">
        <v>70</v>
      </c>
    </row>
    <row r="51" spans="1:20" ht="34.5" customHeight="1" x14ac:dyDescent="0.25">
      <c r="A51" s="72">
        <v>35</v>
      </c>
      <c r="B51" s="42" t="s">
        <v>121</v>
      </c>
      <c r="C51" s="72">
        <v>1957</v>
      </c>
      <c r="D51" s="72"/>
      <c r="E51" s="73" t="s">
        <v>58</v>
      </c>
      <c r="F51" s="41">
        <v>5</v>
      </c>
      <c r="G51" s="41">
        <v>3</v>
      </c>
      <c r="H51" s="40">
        <v>3961.3</v>
      </c>
      <c r="I51" s="40">
        <v>3633.3</v>
      </c>
      <c r="J51" s="40">
        <v>3041.15</v>
      </c>
      <c r="K51" s="41">
        <v>104</v>
      </c>
      <c r="L51" s="40">
        <v>1082092</v>
      </c>
      <c r="M51" s="40">
        <v>443696</v>
      </c>
      <c r="N51" s="40">
        <v>398357</v>
      </c>
      <c r="O51" s="40">
        <v>77714</v>
      </c>
      <c r="P51" s="40">
        <v>162325</v>
      </c>
      <c r="Q51" s="40">
        <v>297.83</v>
      </c>
      <c r="R51" s="40">
        <v>6300</v>
      </c>
      <c r="S51" s="72" t="s">
        <v>70</v>
      </c>
    </row>
    <row r="52" spans="1:20" ht="29.25" customHeight="1" x14ac:dyDescent="0.25">
      <c r="A52" s="91" t="s">
        <v>135</v>
      </c>
      <c r="B52" s="92"/>
      <c r="C52" s="92"/>
      <c r="D52" s="92"/>
      <c r="E52" s="92"/>
      <c r="F52" s="92"/>
      <c r="G52" s="93"/>
      <c r="H52" s="40">
        <f>SUM(H17:H51)</f>
        <v>93754.3</v>
      </c>
      <c r="I52" s="40">
        <f t="shared" ref="I52:P52" si="0">SUM(I17:I51)</f>
        <v>70308.260000000009</v>
      </c>
      <c r="J52" s="40">
        <f t="shared" si="0"/>
        <v>58324.97</v>
      </c>
      <c r="K52" s="48">
        <f t="shared" si="0"/>
        <v>2421</v>
      </c>
      <c r="L52" s="40">
        <f t="shared" si="0"/>
        <v>51139321</v>
      </c>
      <c r="M52" s="40">
        <f t="shared" si="0"/>
        <v>20968919</v>
      </c>
      <c r="N52" s="40">
        <f t="shared" si="0"/>
        <v>18826258</v>
      </c>
      <c r="O52" s="40">
        <f t="shared" si="0"/>
        <v>3672719</v>
      </c>
      <c r="P52" s="40">
        <f t="shared" si="0"/>
        <v>7671425</v>
      </c>
      <c r="Q52" s="40" t="s">
        <v>72</v>
      </c>
      <c r="R52" s="72" t="s">
        <v>72</v>
      </c>
      <c r="S52" s="72" t="s">
        <v>72</v>
      </c>
    </row>
    <row r="53" spans="1:20" ht="29.25" customHeight="1" x14ac:dyDescent="0.3">
      <c r="A53" s="88" t="s">
        <v>75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20" s="27" customFormat="1" ht="29.25" customHeight="1" x14ac:dyDescent="0.25">
      <c r="A54" s="72">
        <v>1</v>
      </c>
      <c r="B54" s="46" t="s">
        <v>81</v>
      </c>
      <c r="C54" s="65">
        <v>1957</v>
      </c>
      <c r="D54" s="63"/>
      <c r="E54" s="44" t="s">
        <v>73</v>
      </c>
      <c r="F54" s="66">
        <v>5</v>
      </c>
      <c r="G54" s="66">
        <v>4</v>
      </c>
      <c r="H54" s="67">
        <v>4092.8</v>
      </c>
      <c r="I54" s="67">
        <v>3712.3</v>
      </c>
      <c r="J54" s="67">
        <v>3468.5</v>
      </c>
      <c r="K54" s="68">
        <v>139</v>
      </c>
      <c r="L54" s="67">
        <v>4832422</v>
      </c>
      <c r="M54" s="69">
        <v>0</v>
      </c>
      <c r="N54" s="69">
        <v>0</v>
      </c>
      <c r="O54" s="69">
        <v>0</v>
      </c>
      <c r="P54" s="67">
        <v>4832422</v>
      </c>
      <c r="Q54" s="64">
        <f>P54/I54</f>
        <v>1301.7326185922473</v>
      </c>
      <c r="R54" s="69">
        <v>0</v>
      </c>
      <c r="S54" s="70" t="s">
        <v>71</v>
      </c>
      <c r="T54" s="30"/>
    </row>
    <row r="55" spans="1:20" s="27" customFormat="1" ht="29.25" customHeight="1" x14ac:dyDescent="0.25">
      <c r="A55" s="72">
        <v>2</v>
      </c>
      <c r="B55" s="46" t="s">
        <v>82</v>
      </c>
      <c r="C55" s="65">
        <v>1953</v>
      </c>
      <c r="D55" s="45"/>
      <c r="E55" s="44" t="s">
        <v>73</v>
      </c>
      <c r="F55" s="66">
        <v>3</v>
      </c>
      <c r="G55" s="66">
        <v>2</v>
      </c>
      <c r="H55" s="67">
        <v>1274.2</v>
      </c>
      <c r="I55" s="67">
        <v>1146.78</v>
      </c>
      <c r="J55" s="67">
        <v>488.5</v>
      </c>
      <c r="K55" s="68">
        <v>12</v>
      </c>
      <c r="L55" s="67">
        <v>1030582</v>
      </c>
      <c r="M55" s="69">
        <v>0</v>
      </c>
      <c r="N55" s="69">
        <v>0</v>
      </c>
      <c r="O55" s="69">
        <v>0</v>
      </c>
      <c r="P55" s="67">
        <v>1030582</v>
      </c>
      <c r="Q55" s="64">
        <f t="shared" ref="Q55:Q75" si="1">P55/I55</f>
        <v>898.67454960846896</v>
      </c>
      <c r="R55" s="69">
        <v>0</v>
      </c>
      <c r="S55" s="70" t="s">
        <v>71</v>
      </c>
      <c r="T55" s="30"/>
    </row>
    <row r="56" spans="1:20" s="27" customFormat="1" ht="29.25" customHeight="1" x14ac:dyDescent="0.25">
      <c r="A56" s="72">
        <v>3</v>
      </c>
      <c r="B56" s="46" t="s">
        <v>122</v>
      </c>
      <c r="C56" s="65">
        <v>1954</v>
      </c>
      <c r="D56" s="45"/>
      <c r="E56" s="44" t="s">
        <v>73</v>
      </c>
      <c r="F56" s="66">
        <v>4</v>
      </c>
      <c r="G56" s="66">
        <v>1</v>
      </c>
      <c r="H56" s="67">
        <v>1971.9</v>
      </c>
      <c r="I56" s="67">
        <v>1774.71</v>
      </c>
      <c r="J56" s="67">
        <v>1331.03</v>
      </c>
      <c r="K56" s="68">
        <v>85</v>
      </c>
      <c r="L56" s="67">
        <v>301456</v>
      </c>
      <c r="M56" s="69">
        <v>0</v>
      </c>
      <c r="N56" s="69">
        <v>0</v>
      </c>
      <c r="O56" s="69">
        <v>0</v>
      </c>
      <c r="P56" s="67">
        <v>301456</v>
      </c>
      <c r="Q56" s="64">
        <f t="shared" si="1"/>
        <v>169.86211831792235</v>
      </c>
      <c r="R56" s="69">
        <v>0</v>
      </c>
      <c r="S56" s="70" t="s">
        <v>71</v>
      </c>
      <c r="T56" s="30"/>
    </row>
    <row r="57" spans="1:20" s="27" customFormat="1" ht="29.25" customHeight="1" x14ac:dyDescent="0.25">
      <c r="A57" s="72">
        <v>4</v>
      </c>
      <c r="B57" s="46" t="s">
        <v>123</v>
      </c>
      <c r="C57" s="65">
        <v>1654</v>
      </c>
      <c r="D57" s="45"/>
      <c r="E57" s="44" t="s">
        <v>73</v>
      </c>
      <c r="F57" s="66">
        <v>4</v>
      </c>
      <c r="G57" s="66">
        <v>1</v>
      </c>
      <c r="H57" s="67">
        <v>701.5</v>
      </c>
      <c r="I57" s="67">
        <v>666.1</v>
      </c>
      <c r="J57" s="67">
        <v>499.58</v>
      </c>
      <c r="K57" s="68">
        <v>38</v>
      </c>
      <c r="L57" s="67">
        <v>305456</v>
      </c>
      <c r="M57" s="69">
        <v>0</v>
      </c>
      <c r="N57" s="69">
        <v>0</v>
      </c>
      <c r="O57" s="69">
        <v>0</v>
      </c>
      <c r="P57" s="67">
        <v>305456</v>
      </c>
      <c r="Q57" s="64">
        <f t="shared" si="1"/>
        <v>458.57378771956161</v>
      </c>
      <c r="R57" s="69">
        <v>0</v>
      </c>
      <c r="S57" s="70" t="s">
        <v>71</v>
      </c>
      <c r="T57" s="30"/>
    </row>
    <row r="58" spans="1:20" s="27" customFormat="1" ht="29.25" customHeight="1" x14ac:dyDescent="0.25">
      <c r="A58" s="72">
        <v>5</v>
      </c>
      <c r="B58" s="46" t="s">
        <v>124</v>
      </c>
      <c r="C58" s="65">
        <v>1953</v>
      </c>
      <c r="D58" s="45"/>
      <c r="E58" s="44" t="s">
        <v>73</v>
      </c>
      <c r="F58" s="66">
        <v>5</v>
      </c>
      <c r="G58" s="66">
        <v>3</v>
      </c>
      <c r="H58" s="67">
        <v>2940.9</v>
      </c>
      <c r="I58" s="67">
        <v>2697.4</v>
      </c>
      <c r="J58" s="67">
        <v>2023.05</v>
      </c>
      <c r="K58" s="68">
        <v>96</v>
      </c>
      <c r="L58" s="67">
        <v>1251063</v>
      </c>
      <c r="M58" s="69">
        <v>0</v>
      </c>
      <c r="N58" s="69">
        <v>0</v>
      </c>
      <c r="O58" s="69">
        <v>0</v>
      </c>
      <c r="P58" s="67">
        <v>1251063</v>
      </c>
      <c r="Q58" s="64">
        <f t="shared" si="1"/>
        <v>463.80329205901978</v>
      </c>
      <c r="R58" s="69">
        <v>0</v>
      </c>
      <c r="S58" s="70" t="s">
        <v>71</v>
      </c>
      <c r="T58" s="30"/>
    </row>
    <row r="59" spans="1:20" s="27" customFormat="1" ht="29.25" customHeight="1" x14ac:dyDescent="0.25">
      <c r="A59" s="72">
        <v>6</v>
      </c>
      <c r="B59" s="46" t="s">
        <v>125</v>
      </c>
      <c r="C59" s="65">
        <v>1951</v>
      </c>
      <c r="D59" s="45"/>
      <c r="E59" s="44" t="s">
        <v>73</v>
      </c>
      <c r="F59" s="66">
        <v>3</v>
      </c>
      <c r="G59" s="66">
        <v>2</v>
      </c>
      <c r="H59" s="67">
        <v>1257.0999999999999</v>
      </c>
      <c r="I59" s="67">
        <v>1131.3900000000001</v>
      </c>
      <c r="J59" s="67">
        <v>848.54</v>
      </c>
      <c r="K59" s="68">
        <v>57</v>
      </c>
      <c r="L59" s="67">
        <v>504789</v>
      </c>
      <c r="M59" s="69">
        <v>0</v>
      </c>
      <c r="N59" s="69">
        <v>0</v>
      </c>
      <c r="O59" s="69">
        <v>0</v>
      </c>
      <c r="P59" s="67">
        <v>504789</v>
      </c>
      <c r="Q59" s="64">
        <f t="shared" si="1"/>
        <v>446.16710418158192</v>
      </c>
      <c r="R59" s="69">
        <v>0</v>
      </c>
      <c r="S59" s="70" t="s">
        <v>71</v>
      </c>
      <c r="T59" s="30"/>
    </row>
    <row r="60" spans="1:20" s="27" customFormat="1" ht="29.25" customHeight="1" x14ac:dyDescent="0.25">
      <c r="A60" s="72">
        <v>7</v>
      </c>
      <c r="B60" s="46" t="s">
        <v>126</v>
      </c>
      <c r="C60" s="65">
        <v>1950</v>
      </c>
      <c r="D60" s="45"/>
      <c r="E60" s="44" t="s">
        <v>73</v>
      </c>
      <c r="F60" s="66">
        <v>3</v>
      </c>
      <c r="G60" s="66">
        <v>2</v>
      </c>
      <c r="H60" s="67">
        <v>1501.14</v>
      </c>
      <c r="I60" s="67">
        <v>1351.03</v>
      </c>
      <c r="J60" s="67">
        <v>1013.27</v>
      </c>
      <c r="K60" s="68">
        <v>42</v>
      </c>
      <c r="L60" s="67">
        <v>1374959</v>
      </c>
      <c r="M60" s="69">
        <v>0</v>
      </c>
      <c r="N60" s="69">
        <v>0</v>
      </c>
      <c r="O60" s="69">
        <v>0</v>
      </c>
      <c r="P60" s="67">
        <v>1374959</v>
      </c>
      <c r="Q60" s="64">
        <f t="shared" si="1"/>
        <v>1017.7116718355625</v>
      </c>
      <c r="R60" s="69">
        <v>0</v>
      </c>
      <c r="S60" s="70" t="s">
        <v>71</v>
      </c>
      <c r="T60" s="30"/>
    </row>
    <row r="61" spans="1:20" s="27" customFormat="1" ht="29.25" customHeight="1" x14ac:dyDescent="0.25">
      <c r="A61" s="72">
        <v>8</v>
      </c>
      <c r="B61" s="46" t="s">
        <v>127</v>
      </c>
      <c r="C61" s="65">
        <v>1947</v>
      </c>
      <c r="D61" s="45"/>
      <c r="E61" s="44" t="s">
        <v>73</v>
      </c>
      <c r="F61" s="66">
        <v>3</v>
      </c>
      <c r="G61" s="66">
        <v>4</v>
      </c>
      <c r="H61" s="67">
        <v>3302.8</v>
      </c>
      <c r="I61" s="67">
        <v>3043.8</v>
      </c>
      <c r="J61" s="67">
        <v>2282.85</v>
      </c>
      <c r="K61" s="68">
        <v>102</v>
      </c>
      <c r="L61" s="67">
        <v>5847900</v>
      </c>
      <c r="M61" s="69">
        <v>0</v>
      </c>
      <c r="N61" s="69">
        <v>0</v>
      </c>
      <c r="O61" s="69">
        <v>0</v>
      </c>
      <c r="P61" s="67">
        <v>5847900</v>
      </c>
      <c r="Q61" s="64">
        <f t="shared" si="1"/>
        <v>1921.2497535974767</v>
      </c>
      <c r="R61" s="69">
        <v>0</v>
      </c>
      <c r="S61" s="70" t="s">
        <v>71</v>
      </c>
      <c r="T61" s="30"/>
    </row>
    <row r="62" spans="1:20" s="27" customFormat="1" ht="29.25" customHeight="1" x14ac:dyDescent="0.25">
      <c r="A62" s="72">
        <v>9</v>
      </c>
      <c r="B62" s="46" t="s">
        <v>128</v>
      </c>
      <c r="C62" s="65">
        <v>1957</v>
      </c>
      <c r="D62" s="45"/>
      <c r="E62" s="44" t="s">
        <v>73</v>
      </c>
      <c r="F62" s="66">
        <v>4</v>
      </c>
      <c r="G62" s="66">
        <v>3</v>
      </c>
      <c r="H62" s="67">
        <v>3924.9</v>
      </c>
      <c r="I62" s="67">
        <v>3672.1</v>
      </c>
      <c r="J62" s="67">
        <v>2754.08</v>
      </c>
      <c r="K62" s="68">
        <v>149</v>
      </c>
      <c r="L62" s="67">
        <v>1670961</v>
      </c>
      <c r="M62" s="69">
        <v>0</v>
      </c>
      <c r="N62" s="69">
        <v>0</v>
      </c>
      <c r="O62" s="69">
        <v>0</v>
      </c>
      <c r="P62" s="67">
        <v>1670961</v>
      </c>
      <c r="Q62" s="64">
        <f t="shared" si="1"/>
        <v>455.04234634133059</v>
      </c>
      <c r="R62" s="69">
        <v>0</v>
      </c>
      <c r="S62" s="70" t="s">
        <v>71</v>
      </c>
      <c r="T62" s="30"/>
    </row>
    <row r="63" spans="1:20" s="27" customFormat="1" ht="29.25" customHeight="1" x14ac:dyDescent="0.25">
      <c r="A63" s="72">
        <v>10</v>
      </c>
      <c r="B63" s="46" t="s">
        <v>129</v>
      </c>
      <c r="C63" s="65">
        <v>1954</v>
      </c>
      <c r="D63" s="45"/>
      <c r="E63" s="44" t="s">
        <v>73</v>
      </c>
      <c r="F63" s="66">
        <v>4</v>
      </c>
      <c r="G63" s="66">
        <v>4</v>
      </c>
      <c r="H63" s="67">
        <v>3081.1</v>
      </c>
      <c r="I63" s="67">
        <v>2772.99</v>
      </c>
      <c r="J63" s="67">
        <v>2344.5</v>
      </c>
      <c r="K63" s="68">
        <v>110</v>
      </c>
      <c r="L63" s="67">
        <v>1104356</v>
      </c>
      <c r="M63" s="69">
        <v>0</v>
      </c>
      <c r="N63" s="69">
        <v>0</v>
      </c>
      <c r="O63" s="69">
        <v>0</v>
      </c>
      <c r="P63" s="67">
        <v>1104356</v>
      </c>
      <c r="Q63" s="64">
        <f t="shared" si="1"/>
        <v>398.25459161410612</v>
      </c>
      <c r="R63" s="69">
        <v>0</v>
      </c>
      <c r="S63" s="70" t="s">
        <v>71</v>
      </c>
      <c r="T63" s="30"/>
    </row>
    <row r="64" spans="1:20" s="27" customFormat="1" ht="29.25" customHeight="1" x14ac:dyDescent="0.25">
      <c r="A64" s="72">
        <v>11</v>
      </c>
      <c r="B64" s="46" t="s">
        <v>130</v>
      </c>
      <c r="C64" s="45">
        <v>1956</v>
      </c>
      <c r="D64" s="45"/>
      <c r="E64" s="44" t="s">
        <v>73</v>
      </c>
      <c r="F64" s="45">
        <v>2</v>
      </c>
      <c r="G64" s="45">
        <v>3</v>
      </c>
      <c r="H64" s="67">
        <v>3512.9</v>
      </c>
      <c r="I64" s="67">
        <v>3161.6</v>
      </c>
      <c r="J64" s="67">
        <v>2371.1999999999998</v>
      </c>
      <c r="K64" s="68">
        <v>101</v>
      </c>
      <c r="L64" s="67">
        <v>1642367</v>
      </c>
      <c r="M64" s="69">
        <v>0</v>
      </c>
      <c r="N64" s="69">
        <v>0</v>
      </c>
      <c r="O64" s="69">
        <v>0</v>
      </c>
      <c r="P64" s="67">
        <v>1642367</v>
      </c>
      <c r="Q64" s="64">
        <f t="shared" si="1"/>
        <v>519.4733679149798</v>
      </c>
      <c r="R64" s="69">
        <v>0</v>
      </c>
      <c r="S64" s="70" t="s">
        <v>71</v>
      </c>
      <c r="T64" s="30"/>
    </row>
    <row r="65" spans="1:20" s="27" customFormat="1" ht="29.25" customHeight="1" x14ac:dyDescent="0.25">
      <c r="A65" s="72">
        <v>12</v>
      </c>
      <c r="B65" s="46" t="s">
        <v>131</v>
      </c>
      <c r="C65" s="65">
        <v>1928</v>
      </c>
      <c r="D65" s="45"/>
      <c r="E65" s="44" t="s">
        <v>73</v>
      </c>
      <c r="F65" s="66">
        <v>3</v>
      </c>
      <c r="G65" s="66">
        <v>2</v>
      </c>
      <c r="H65" s="67">
        <v>1893.3</v>
      </c>
      <c r="I65" s="67">
        <v>1330.3</v>
      </c>
      <c r="J65" s="67">
        <v>1299.4000000000001</v>
      </c>
      <c r="K65" s="68">
        <v>57</v>
      </c>
      <c r="L65" s="67">
        <v>1032252</v>
      </c>
      <c r="M65" s="69">
        <v>0</v>
      </c>
      <c r="N65" s="69">
        <v>0</v>
      </c>
      <c r="O65" s="69">
        <v>0</v>
      </c>
      <c r="P65" s="67">
        <v>1032252</v>
      </c>
      <c r="Q65" s="64">
        <f t="shared" si="1"/>
        <v>775.95429602345337</v>
      </c>
      <c r="R65" s="69">
        <v>0</v>
      </c>
      <c r="S65" s="70" t="s">
        <v>71</v>
      </c>
      <c r="T65" s="30"/>
    </row>
    <row r="66" spans="1:20" s="27" customFormat="1" ht="29.25" customHeight="1" x14ac:dyDescent="0.25">
      <c r="A66" s="72">
        <v>13</v>
      </c>
      <c r="B66" s="46" t="s">
        <v>132</v>
      </c>
      <c r="C66" s="65">
        <v>1958</v>
      </c>
      <c r="D66" s="45"/>
      <c r="E66" s="44" t="s">
        <v>73</v>
      </c>
      <c r="F66" s="66">
        <v>2</v>
      </c>
      <c r="G66" s="66">
        <v>1</v>
      </c>
      <c r="H66" s="67">
        <v>398.3</v>
      </c>
      <c r="I66" s="67">
        <v>358.47</v>
      </c>
      <c r="J66" s="67">
        <v>268.85000000000002</v>
      </c>
      <c r="K66" s="68">
        <v>14</v>
      </c>
      <c r="L66" s="67">
        <v>169957</v>
      </c>
      <c r="M66" s="69">
        <v>0</v>
      </c>
      <c r="N66" s="69">
        <v>0</v>
      </c>
      <c r="O66" s="69">
        <v>0</v>
      </c>
      <c r="P66" s="67">
        <v>169957</v>
      </c>
      <c r="Q66" s="64">
        <f t="shared" si="1"/>
        <v>474.11777833570449</v>
      </c>
      <c r="R66" s="69">
        <v>0</v>
      </c>
      <c r="S66" s="70" t="s">
        <v>71</v>
      </c>
      <c r="T66" s="30"/>
    </row>
    <row r="67" spans="1:20" s="27" customFormat="1" ht="29.25" customHeight="1" x14ac:dyDescent="0.25">
      <c r="A67" s="72">
        <v>14</v>
      </c>
      <c r="B67" s="46" t="s">
        <v>133</v>
      </c>
      <c r="C67" s="65">
        <v>1959</v>
      </c>
      <c r="D67" s="45"/>
      <c r="E67" s="44" t="s">
        <v>73</v>
      </c>
      <c r="F67" s="66">
        <v>4</v>
      </c>
      <c r="G67" s="66">
        <v>3</v>
      </c>
      <c r="H67" s="67">
        <v>2402.1999999999998</v>
      </c>
      <c r="I67" s="67">
        <v>2221.4</v>
      </c>
      <c r="J67" s="67">
        <v>1666.05</v>
      </c>
      <c r="K67" s="68">
        <v>77</v>
      </c>
      <c r="L67" s="67">
        <v>1025000</v>
      </c>
      <c r="M67" s="69">
        <v>0</v>
      </c>
      <c r="N67" s="69">
        <v>0</v>
      </c>
      <c r="O67" s="69">
        <v>0</v>
      </c>
      <c r="P67" s="67">
        <v>1025000</v>
      </c>
      <c r="Q67" s="64">
        <f t="shared" si="1"/>
        <v>461.42072566849731</v>
      </c>
      <c r="R67" s="69">
        <v>0</v>
      </c>
      <c r="S67" s="70" t="s">
        <v>71</v>
      </c>
      <c r="T67" s="30"/>
    </row>
    <row r="68" spans="1:20" s="27" customFormat="1" ht="29.25" customHeight="1" x14ac:dyDescent="0.25">
      <c r="A68" s="72">
        <v>15</v>
      </c>
      <c r="B68" s="46" t="s">
        <v>134</v>
      </c>
      <c r="C68" s="65">
        <v>1958</v>
      </c>
      <c r="D68" s="45"/>
      <c r="E68" s="44" t="s">
        <v>73</v>
      </c>
      <c r="F68" s="66">
        <v>5</v>
      </c>
      <c r="G68" s="66">
        <v>3</v>
      </c>
      <c r="H68" s="67">
        <v>3625.6</v>
      </c>
      <c r="I68" s="67">
        <v>2328.1999999999998</v>
      </c>
      <c r="J68" s="67">
        <v>1746.15</v>
      </c>
      <c r="K68" s="68">
        <v>81</v>
      </c>
      <c r="L68" s="67">
        <v>1974320</v>
      </c>
      <c r="M68" s="69">
        <v>0</v>
      </c>
      <c r="N68" s="69">
        <v>0</v>
      </c>
      <c r="O68" s="69">
        <v>0</v>
      </c>
      <c r="P68" s="67">
        <v>1974320</v>
      </c>
      <c r="Q68" s="64">
        <f t="shared" si="1"/>
        <v>848.00274890473338</v>
      </c>
      <c r="R68" s="69">
        <v>0</v>
      </c>
      <c r="S68" s="70" t="s">
        <v>71</v>
      </c>
      <c r="T68" s="30"/>
    </row>
    <row r="69" spans="1:20" s="27" customFormat="1" ht="29.25" customHeight="1" x14ac:dyDescent="0.25">
      <c r="A69" s="72">
        <v>16</v>
      </c>
      <c r="B69" s="46" t="s">
        <v>83</v>
      </c>
      <c r="C69" s="65">
        <v>1960</v>
      </c>
      <c r="D69" s="45"/>
      <c r="E69" s="44" t="s">
        <v>73</v>
      </c>
      <c r="F69" s="66">
        <v>5</v>
      </c>
      <c r="G69" s="66">
        <v>2</v>
      </c>
      <c r="H69" s="67">
        <v>1265</v>
      </c>
      <c r="I69" s="67">
        <v>1138.5</v>
      </c>
      <c r="J69" s="67">
        <v>853.88</v>
      </c>
      <c r="K69" s="68">
        <v>55</v>
      </c>
      <c r="L69" s="67">
        <v>508145</v>
      </c>
      <c r="M69" s="69">
        <v>0</v>
      </c>
      <c r="N69" s="69">
        <v>0</v>
      </c>
      <c r="O69" s="69">
        <v>0</v>
      </c>
      <c r="P69" s="67">
        <v>508145</v>
      </c>
      <c r="Q69" s="64">
        <f t="shared" si="1"/>
        <v>446.32850241545896</v>
      </c>
      <c r="R69" s="69">
        <v>0</v>
      </c>
      <c r="S69" s="70" t="s">
        <v>71</v>
      </c>
      <c r="T69" s="30"/>
    </row>
    <row r="70" spans="1:20" s="27" customFormat="1" ht="29.25" customHeight="1" x14ac:dyDescent="0.25">
      <c r="A70" s="72">
        <v>17</v>
      </c>
      <c r="B70" s="46" t="s">
        <v>84</v>
      </c>
      <c r="C70" s="65">
        <v>1961</v>
      </c>
      <c r="D70" s="45"/>
      <c r="E70" s="44" t="s">
        <v>73</v>
      </c>
      <c r="F70" s="66">
        <v>4</v>
      </c>
      <c r="G70" s="66">
        <v>3</v>
      </c>
      <c r="H70" s="67">
        <v>2333</v>
      </c>
      <c r="I70" s="67">
        <v>2099.6999999999998</v>
      </c>
      <c r="J70" s="67">
        <v>1574.78</v>
      </c>
      <c r="K70" s="68">
        <v>66</v>
      </c>
      <c r="L70" s="67">
        <v>526987</v>
      </c>
      <c r="M70" s="69">
        <v>0</v>
      </c>
      <c r="N70" s="69">
        <v>0</v>
      </c>
      <c r="O70" s="69">
        <v>0</v>
      </c>
      <c r="P70" s="67">
        <v>526987</v>
      </c>
      <c r="Q70" s="64">
        <f t="shared" si="1"/>
        <v>250.98204505405536</v>
      </c>
      <c r="R70" s="69">
        <v>0</v>
      </c>
      <c r="S70" s="70" t="s">
        <v>71</v>
      </c>
      <c r="T70" s="30"/>
    </row>
    <row r="71" spans="1:20" s="27" customFormat="1" ht="29.25" customHeight="1" x14ac:dyDescent="0.25">
      <c r="A71" s="72">
        <v>18</v>
      </c>
      <c r="B71" s="46" t="s">
        <v>85</v>
      </c>
      <c r="C71" s="65">
        <v>1958</v>
      </c>
      <c r="D71" s="45"/>
      <c r="E71" s="44" t="s">
        <v>73</v>
      </c>
      <c r="F71" s="66">
        <v>5</v>
      </c>
      <c r="G71" s="66">
        <v>4</v>
      </c>
      <c r="H71" s="67">
        <v>3247.2</v>
      </c>
      <c r="I71" s="67">
        <v>2927.7</v>
      </c>
      <c r="J71" s="67">
        <v>2927.7</v>
      </c>
      <c r="K71" s="68">
        <v>114</v>
      </c>
      <c r="L71" s="67">
        <v>1953005</v>
      </c>
      <c r="M71" s="69">
        <v>0</v>
      </c>
      <c r="N71" s="69">
        <v>0</v>
      </c>
      <c r="O71" s="69">
        <v>0</v>
      </c>
      <c r="P71" s="67">
        <v>1953005</v>
      </c>
      <c r="Q71" s="64">
        <f t="shared" si="1"/>
        <v>667.07825255319881</v>
      </c>
      <c r="R71" s="69">
        <v>0</v>
      </c>
      <c r="S71" s="70" t="s">
        <v>71</v>
      </c>
      <c r="T71" s="30"/>
    </row>
    <row r="72" spans="1:20" s="27" customFormat="1" ht="29.25" customHeight="1" x14ac:dyDescent="0.25">
      <c r="A72" s="72">
        <v>19</v>
      </c>
      <c r="B72" s="46" t="s">
        <v>86</v>
      </c>
      <c r="C72" s="65">
        <v>1958</v>
      </c>
      <c r="D72" s="45"/>
      <c r="E72" s="44" t="s">
        <v>73</v>
      </c>
      <c r="F72" s="66">
        <v>5</v>
      </c>
      <c r="G72" s="66">
        <v>4</v>
      </c>
      <c r="H72" s="67">
        <v>4990.2</v>
      </c>
      <c r="I72" s="67">
        <v>4570.6000000000004</v>
      </c>
      <c r="J72" s="67">
        <v>3427.95</v>
      </c>
      <c r="K72" s="68">
        <v>118</v>
      </c>
      <c r="L72" s="67">
        <v>2108000</v>
      </c>
      <c r="M72" s="69">
        <v>0</v>
      </c>
      <c r="N72" s="69">
        <v>0</v>
      </c>
      <c r="O72" s="69">
        <v>0</v>
      </c>
      <c r="P72" s="67">
        <v>2108000</v>
      </c>
      <c r="Q72" s="64">
        <f t="shared" si="1"/>
        <v>461.20859405767294</v>
      </c>
      <c r="R72" s="69">
        <v>0</v>
      </c>
      <c r="S72" s="70" t="s">
        <v>71</v>
      </c>
      <c r="T72" s="30"/>
    </row>
    <row r="73" spans="1:20" s="27" customFormat="1" ht="29.25" customHeight="1" x14ac:dyDescent="0.25">
      <c r="A73" s="72">
        <v>20</v>
      </c>
      <c r="B73" s="46" t="s">
        <v>78</v>
      </c>
      <c r="C73" s="45">
        <v>1952</v>
      </c>
      <c r="D73" s="45"/>
      <c r="E73" s="44" t="s">
        <v>73</v>
      </c>
      <c r="F73" s="45">
        <v>4</v>
      </c>
      <c r="G73" s="45">
        <v>2</v>
      </c>
      <c r="H73" s="67">
        <v>2072.5</v>
      </c>
      <c r="I73" s="67">
        <v>1870.7</v>
      </c>
      <c r="J73" s="67">
        <v>1413.3</v>
      </c>
      <c r="K73" s="68">
        <v>36</v>
      </c>
      <c r="L73" s="67">
        <v>1350700</v>
      </c>
      <c r="M73" s="69">
        <v>0</v>
      </c>
      <c r="N73" s="69">
        <v>0</v>
      </c>
      <c r="O73" s="69">
        <v>0</v>
      </c>
      <c r="P73" s="67">
        <v>1350700</v>
      </c>
      <c r="Q73" s="64">
        <f t="shared" si="1"/>
        <v>722.02918693537174</v>
      </c>
      <c r="R73" s="69">
        <v>0</v>
      </c>
      <c r="S73" s="70" t="s">
        <v>71</v>
      </c>
      <c r="T73" s="30"/>
    </row>
    <row r="74" spans="1:20" s="27" customFormat="1" ht="29.25" customHeight="1" x14ac:dyDescent="0.25">
      <c r="A74" s="72">
        <v>21</v>
      </c>
      <c r="B74" s="46" t="s">
        <v>79</v>
      </c>
      <c r="C74" s="65">
        <v>1954</v>
      </c>
      <c r="D74" s="45"/>
      <c r="E74" s="44" t="s">
        <v>73</v>
      </c>
      <c r="F74" s="66">
        <v>4</v>
      </c>
      <c r="G74" s="66">
        <v>3</v>
      </c>
      <c r="H74" s="67">
        <v>2765.3</v>
      </c>
      <c r="I74" s="67">
        <v>2490.1</v>
      </c>
      <c r="J74" s="67">
        <v>1967</v>
      </c>
      <c r="K74" s="68">
        <v>85</v>
      </c>
      <c r="L74" s="67">
        <v>6836892</v>
      </c>
      <c r="M74" s="69">
        <v>0</v>
      </c>
      <c r="N74" s="69">
        <v>0</v>
      </c>
      <c r="O74" s="69">
        <v>0</v>
      </c>
      <c r="P74" s="67">
        <v>6836892</v>
      </c>
      <c r="Q74" s="64">
        <f t="shared" si="1"/>
        <v>2745.6294927914541</v>
      </c>
      <c r="R74" s="69">
        <v>0</v>
      </c>
      <c r="S74" s="70" t="s">
        <v>71</v>
      </c>
      <c r="T74" s="30"/>
    </row>
    <row r="75" spans="1:20" s="27" customFormat="1" ht="29.25" customHeight="1" x14ac:dyDescent="0.25">
      <c r="A75" s="72">
        <v>22</v>
      </c>
      <c r="B75" s="46" t="s">
        <v>80</v>
      </c>
      <c r="C75" s="65">
        <v>1948</v>
      </c>
      <c r="D75" s="45"/>
      <c r="E75" s="44" t="s">
        <v>73</v>
      </c>
      <c r="F75" s="66">
        <v>2</v>
      </c>
      <c r="G75" s="66">
        <v>3</v>
      </c>
      <c r="H75" s="67">
        <v>406.7</v>
      </c>
      <c r="I75" s="67">
        <v>366.03</v>
      </c>
      <c r="J75" s="67">
        <v>299.52</v>
      </c>
      <c r="K75" s="68">
        <v>21</v>
      </c>
      <c r="L75" s="67">
        <v>173453</v>
      </c>
      <c r="M75" s="69">
        <v>0</v>
      </c>
      <c r="N75" s="69">
        <v>0</v>
      </c>
      <c r="O75" s="69">
        <v>0</v>
      </c>
      <c r="P75" s="67">
        <v>173453</v>
      </c>
      <c r="Q75" s="64">
        <f t="shared" si="1"/>
        <v>473.87645821380767</v>
      </c>
      <c r="R75" s="69">
        <v>0</v>
      </c>
      <c r="S75" s="70" t="s">
        <v>71</v>
      </c>
      <c r="T75" s="30"/>
    </row>
    <row r="76" spans="1:20" s="27" customFormat="1" ht="24.75" customHeight="1" x14ac:dyDescent="0.25">
      <c r="A76" s="94" t="s">
        <v>136</v>
      </c>
      <c r="B76" s="95"/>
      <c r="C76" s="95"/>
      <c r="D76" s="95"/>
      <c r="E76" s="95"/>
      <c r="F76" s="95"/>
      <c r="G76" s="96"/>
      <c r="H76" s="74">
        <f>SUM(H54:H75)</f>
        <v>52960.539999999994</v>
      </c>
      <c r="I76" s="75">
        <f>SUM(I54:I75)</f>
        <v>46831.899999999987</v>
      </c>
      <c r="J76" s="75">
        <f>SUM(J54:J75)</f>
        <v>36869.68</v>
      </c>
      <c r="K76" s="76">
        <f>SUM(K54:K75)</f>
        <v>1655</v>
      </c>
      <c r="L76" s="75">
        <f>SUM(L54:L75)</f>
        <v>37525022</v>
      </c>
      <c r="M76" s="72" t="s">
        <v>72</v>
      </c>
      <c r="N76" s="48" t="s">
        <v>72</v>
      </c>
      <c r="O76" s="72" t="s">
        <v>72</v>
      </c>
      <c r="P76" s="75">
        <f>SUM(P54:P75)</f>
        <v>37525022</v>
      </c>
      <c r="Q76" s="72" t="s">
        <v>72</v>
      </c>
      <c r="R76" s="72" t="s">
        <v>72</v>
      </c>
      <c r="S76" s="72" t="s">
        <v>72</v>
      </c>
      <c r="T76" s="30"/>
    </row>
    <row r="77" spans="1:20" ht="18.75" x14ac:dyDescent="0.25">
      <c r="A77" s="89" t="s">
        <v>77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</row>
    <row r="78" spans="1:20" ht="31.5" x14ac:dyDescent="0.25">
      <c r="A78" s="22">
        <v>1</v>
      </c>
      <c r="B78" s="43" t="s">
        <v>33</v>
      </c>
      <c r="C78" s="72">
        <v>1929</v>
      </c>
      <c r="D78" s="72"/>
      <c r="E78" s="73" t="s">
        <v>73</v>
      </c>
      <c r="F78" s="72">
        <v>4</v>
      </c>
      <c r="G78" s="72">
        <v>5</v>
      </c>
      <c r="H78" s="47">
        <v>4005.6</v>
      </c>
      <c r="I78" s="47">
        <v>3235.6</v>
      </c>
      <c r="J78" s="47">
        <f>I78*77/100</f>
        <v>2491.4119999999998</v>
      </c>
      <c r="K78" s="48">
        <v>155</v>
      </c>
      <c r="L78" s="72">
        <v>786978</v>
      </c>
      <c r="M78" s="47">
        <v>0</v>
      </c>
      <c r="N78" s="47">
        <v>0</v>
      </c>
      <c r="O78" s="47">
        <v>0</v>
      </c>
      <c r="P78" s="72">
        <v>786978</v>
      </c>
      <c r="Q78" s="51">
        <f t="shared" ref="Q78:Q109" si="2">L78/H78</f>
        <v>196.46944278010784</v>
      </c>
      <c r="R78" s="47">
        <v>0</v>
      </c>
      <c r="S78" s="49" t="s">
        <v>76</v>
      </c>
    </row>
    <row r="79" spans="1:20" ht="31.5" x14ac:dyDescent="0.25">
      <c r="A79" s="22">
        <v>2</v>
      </c>
      <c r="B79" s="43" t="s">
        <v>34</v>
      </c>
      <c r="C79" s="72">
        <v>1957</v>
      </c>
      <c r="D79" s="72"/>
      <c r="E79" s="73" t="s">
        <v>73</v>
      </c>
      <c r="F79" s="72">
        <v>4</v>
      </c>
      <c r="G79" s="72">
        <v>3</v>
      </c>
      <c r="H79" s="47">
        <v>3302.8</v>
      </c>
      <c r="I79" s="47">
        <v>3043.8</v>
      </c>
      <c r="J79" s="47">
        <f t="shared" ref="J79:J99" si="3">I79*77/100</f>
        <v>2343.7260000000001</v>
      </c>
      <c r="K79" s="48">
        <v>102</v>
      </c>
      <c r="L79" s="72">
        <v>4859582</v>
      </c>
      <c r="M79" s="47">
        <v>0</v>
      </c>
      <c r="N79" s="47">
        <v>0</v>
      </c>
      <c r="O79" s="47">
        <v>0</v>
      </c>
      <c r="P79" s="72">
        <v>4859582</v>
      </c>
      <c r="Q79" s="51">
        <f t="shared" si="2"/>
        <v>1471.3521860239796</v>
      </c>
      <c r="R79" s="47">
        <v>0</v>
      </c>
      <c r="S79" s="49" t="s">
        <v>76</v>
      </c>
    </row>
    <row r="80" spans="1:20" ht="31.5" x14ac:dyDescent="0.25">
      <c r="A80" s="22">
        <v>3</v>
      </c>
      <c r="B80" s="43" t="s">
        <v>35</v>
      </c>
      <c r="C80" s="72">
        <v>1957</v>
      </c>
      <c r="D80" s="72"/>
      <c r="E80" s="73" t="s">
        <v>73</v>
      </c>
      <c r="F80" s="72">
        <v>5</v>
      </c>
      <c r="G80" s="72">
        <v>5</v>
      </c>
      <c r="H80" s="47">
        <v>7312.3</v>
      </c>
      <c r="I80" s="47">
        <v>5327.8</v>
      </c>
      <c r="J80" s="47">
        <f t="shared" si="3"/>
        <v>4102.4059999999999</v>
      </c>
      <c r="K80" s="48">
        <v>182</v>
      </c>
      <c r="L80" s="72">
        <v>5220701</v>
      </c>
      <c r="M80" s="47">
        <v>0</v>
      </c>
      <c r="N80" s="47">
        <v>0</v>
      </c>
      <c r="O80" s="47">
        <v>0</v>
      </c>
      <c r="P80" s="72">
        <v>5220701</v>
      </c>
      <c r="Q80" s="51">
        <f t="shared" si="2"/>
        <v>713.96154424736403</v>
      </c>
      <c r="R80" s="47">
        <v>0</v>
      </c>
      <c r="S80" s="49" t="s">
        <v>76</v>
      </c>
    </row>
    <row r="81" spans="1:19" ht="31.5" x14ac:dyDescent="0.25">
      <c r="A81" s="22">
        <v>4</v>
      </c>
      <c r="B81" s="43" t="s">
        <v>54</v>
      </c>
      <c r="C81" s="72">
        <v>1954</v>
      </c>
      <c r="D81" s="72"/>
      <c r="E81" s="73" t="s">
        <v>73</v>
      </c>
      <c r="F81" s="72">
        <v>4</v>
      </c>
      <c r="G81" s="72">
        <v>3</v>
      </c>
      <c r="H81" s="47">
        <v>3020.8</v>
      </c>
      <c r="I81" s="47">
        <v>2469.8000000000002</v>
      </c>
      <c r="J81" s="47">
        <f t="shared" si="3"/>
        <v>1901.7460000000001</v>
      </c>
      <c r="K81" s="48">
        <v>79</v>
      </c>
      <c r="L81" s="72">
        <v>689512</v>
      </c>
      <c r="M81" s="47">
        <v>0</v>
      </c>
      <c r="N81" s="47">
        <v>0</v>
      </c>
      <c r="O81" s="47">
        <v>0</v>
      </c>
      <c r="P81" s="72">
        <v>689512</v>
      </c>
      <c r="Q81" s="51">
        <f t="shared" si="2"/>
        <v>228.25476694915253</v>
      </c>
      <c r="R81" s="47">
        <v>0</v>
      </c>
      <c r="S81" s="49" t="s">
        <v>76</v>
      </c>
    </row>
    <row r="82" spans="1:19" ht="31.5" x14ac:dyDescent="0.25">
      <c r="A82" s="22">
        <v>5</v>
      </c>
      <c r="B82" s="43" t="s">
        <v>55</v>
      </c>
      <c r="C82" s="72">
        <v>1954</v>
      </c>
      <c r="D82" s="72"/>
      <c r="E82" s="73" t="s">
        <v>73</v>
      </c>
      <c r="F82" s="72">
        <v>4</v>
      </c>
      <c r="G82" s="72">
        <v>3</v>
      </c>
      <c r="H82" s="47">
        <v>2298.9</v>
      </c>
      <c r="I82" s="47">
        <v>1845.5</v>
      </c>
      <c r="J82" s="47">
        <f t="shared" si="3"/>
        <v>1421.0350000000001</v>
      </c>
      <c r="K82" s="48">
        <v>83</v>
      </c>
      <c r="L82" s="72">
        <v>865512</v>
      </c>
      <c r="M82" s="47">
        <v>0</v>
      </c>
      <c r="N82" s="47">
        <v>0</v>
      </c>
      <c r="O82" s="47">
        <v>0</v>
      </c>
      <c r="P82" s="72">
        <v>865512</v>
      </c>
      <c r="Q82" s="51">
        <f t="shared" si="2"/>
        <v>376.48962547305234</v>
      </c>
      <c r="R82" s="47">
        <v>0</v>
      </c>
      <c r="S82" s="49" t="s">
        <v>76</v>
      </c>
    </row>
    <row r="83" spans="1:19" ht="31.5" x14ac:dyDescent="0.25">
      <c r="A83" s="22">
        <v>6</v>
      </c>
      <c r="B83" s="43" t="s">
        <v>56</v>
      </c>
      <c r="C83" s="72">
        <v>1950</v>
      </c>
      <c r="D83" s="72"/>
      <c r="E83" s="73" t="s">
        <v>73</v>
      </c>
      <c r="F83" s="72">
        <v>3</v>
      </c>
      <c r="G83" s="72">
        <v>2</v>
      </c>
      <c r="H83" s="47">
        <v>1495.78</v>
      </c>
      <c r="I83" s="47">
        <v>1025.5</v>
      </c>
      <c r="J83" s="47">
        <f t="shared" ref="J83:J84" si="4">I83*75/100</f>
        <v>769.125</v>
      </c>
      <c r="K83" s="48">
        <v>41</v>
      </c>
      <c r="L83" s="72">
        <v>542903</v>
      </c>
      <c r="M83" s="47">
        <v>0</v>
      </c>
      <c r="N83" s="47">
        <v>0</v>
      </c>
      <c r="O83" s="47">
        <v>0</v>
      </c>
      <c r="P83" s="72">
        <v>542903</v>
      </c>
      <c r="Q83" s="51">
        <f t="shared" si="2"/>
        <v>362.95645081495945</v>
      </c>
      <c r="R83" s="47">
        <v>0</v>
      </c>
      <c r="S83" s="49" t="s">
        <v>76</v>
      </c>
    </row>
    <row r="84" spans="1:19" ht="31.5" x14ac:dyDescent="0.25">
      <c r="A84" s="22">
        <v>7</v>
      </c>
      <c r="B84" s="43" t="s">
        <v>57</v>
      </c>
      <c r="C84" s="72">
        <v>1959</v>
      </c>
      <c r="D84" s="72"/>
      <c r="E84" s="73" t="s">
        <v>73</v>
      </c>
      <c r="F84" s="72">
        <v>5</v>
      </c>
      <c r="G84" s="72">
        <v>8</v>
      </c>
      <c r="H84" s="47">
        <v>9502</v>
      </c>
      <c r="I84" s="47">
        <v>7979.1</v>
      </c>
      <c r="J84" s="47">
        <f t="shared" si="4"/>
        <v>5984.3249999999998</v>
      </c>
      <c r="K84" s="48">
        <v>290</v>
      </c>
      <c r="L84" s="72">
        <v>925368</v>
      </c>
      <c r="M84" s="47">
        <v>0</v>
      </c>
      <c r="N84" s="47">
        <v>0</v>
      </c>
      <c r="O84" s="47">
        <v>0</v>
      </c>
      <c r="P84" s="72">
        <v>925368</v>
      </c>
      <c r="Q84" s="51">
        <f t="shared" si="2"/>
        <v>97.3866554409598</v>
      </c>
      <c r="R84" s="47">
        <v>0</v>
      </c>
      <c r="S84" s="49" t="s">
        <v>76</v>
      </c>
    </row>
    <row r="85" spans="1:19" ht="31.5" x14ac:dyDescent="0.25">
      <c r="A85" s="22">
        <v>8</v>
      </c>
      <c r="B85" s="43" t="s">
        <v>36</v>
      </c>
      <c r="C85" s="72">
        <v>1961</v>
      </c>
      <c r="D85" s="72"/>
      <c r="E85" s="73" t="s">
        <v>73</v>
      </c>
      <c r="F85" s="72">
        <v>3</v>
      </c>
      <c r="G85" s="72">
        <v>3</v>
      </c>
      <c r="H85" s="47">
        <v>2243.8000000000002</v>
      </c>
      <c r="I85" s="47">
        <v>1973.4</v>
      </c>
      <c r="J85" s="47">
        <f t="shared" si="3"/>
        <v>1519.5180000000003</v>
      </c>
      <c r="K85" s="48">
        <v>66</v>
      </c>
      <c r="L85" s="72">
        <v>355896</v>
      </c>
      <c r="M85" s="47">
        <v>0</v>
      </c>
      <c r="N85" s="47">
        <v>0</v>
      </c>
      <c r="O85" s="47">
        <v>0</v>
      </c>
      <c r="P85" s="72">
        <v>355896</v>
      </c>
      <c r="Q85" s="51">
        <f t="shared" si="2"/>
        <v>158.61306711828146</v>
      </c>
      <c r="R85" s="47">
        <v>0</v>
      </c>
      <c r="S85" s="49" t="s">
        <v>76</v>
      </c>
    </row>
    <row r="86" spans="1:19" ht="31.5" x14ac:dyDescent="0.25">
      <c r="A86" s="22">
        <v>9</v>
      </c>
      <c r="B86" s="43" t="s">
        <v>37</v>
      </c>
      <c r="C86" s="72">
        <v>1960</v>
      </c>
      <c r="D86" s="72"/>
      <c r="E86" s="73" t="s">
        <v>73</v>
      </c>
      <c r="F86" s="72">
        <v>3</v>
      </c>
      <c r="G86" s="72">
        <v>3</v>
      </c>
      <c r="H86" s="47">
        <v>1611.2</v>
      </c>
      <c r="I86" s="47">
        <v>1503.8</v>
      </c>
      <c r="J86" s="47">
        <f t="shared" si="3"/>
        <v>1157.9259999999999</v>
      </c>
      <c r="K86" s="48">
        <v>56</v>
      </c>
      <c r="L86" s="72">
        <v>355896</v>
      </c>
      <c r="M86" s="47">
        <v>0</v>
      </c>
      <c r="N86" s="47">
        <v>0</v>
      </c>
      <c r="O86" s="47">
        <v>0</v>
      </c>
      <c r="P86" s="72">
        <v>355896</v>
      </c>
      <c r="Q86" s="51">
        <f t="shared" si="2"/>
        <v>220.88877855014894</v>
      </c>
      <c r="R86" s="47">
        <v>0</v>
      </c>
      <c r="S86" s="49" t="s">
        <v>76</v>
      </c>
    </row>
    <row r="87" spans="1:19" ht="31.5" x14ac:dyDescent="0.25">
      <c r="A87" s="22">
        <v>10</v>
      </c>
      <c r="B87" s="43" t="s">
        <v>32</v>
      </c>
      <c r="C87" s="72">
        <v>1960</v>
      </c>
      <c r="D87" s="72"/>
      <c r="E87" s="73" t="s">
        <v>73</v>
      </c>
      <c r="F87" s="72">
        <v>2</v>
      </c>
      <c r="G87" s="72">
        <v>1</v>
      </c>
      <c r="H87" s="47">
        <v>497.1</v>
      </c>
      <c r="I87" s="47">
        <v>451.3</v>
      </c>
      <c r="J87" s="47">
        <f t="shared" ref="J87" si="5">I87*75/100</f>
        <v>338.47500000000002</v>
      </c>
      <c r="K87" s="48">
        <v>35</v>
      </c>
      <c r="L87" s="72">
        <v>267458</v>
      </c>
      <c r="M87" s="47">
        <v>0</v>
      </c>
      <c r="N87" s="47">
        <v>0</v>
      </c>
      <c r="O87" s="47">
        <v>0</v>
      </c>
      <c r="P87" s="72">
        <v>267458</v>
      </c>
      <c r="Q87" s="51">
        <f t="shared" si="2"/>
        <v>538.03661235163952</v>
      </c>
      <c r="R87" s="47">
        <v>0</v>
      </c>
      <c r="S87" s="49" t="s">
        <v>76</v>
      </c>
    </row>
    <row r="88" spans="1:19" ht="31.5" x14ac:dyDescent="0.25">
      <c r="A88" s="22">
        <v>11</v>
      </c>
      <c r="B88" s="43" t="s">
        <v>38</v>
      </c>
      <c r="C88" s="72">
        <v>1960</v>
      </c>
      <c r="D88" s="72"/>
      <c r="E88" s="73" t="s">
        <v>73</v>
      </c>
      <c r="F88" s="72">
        <v>5</v>
      </c>
      <c r="G88" s="72">
        <v>4</v>
      </c>
      <c r="H88" s="47">
        <v>3504.2</v>
      </c>
      <c r="I88" s="47">
        <v>3255.7</v>
      </c>
      <c r="J88" s="47">
        <f t="shared" si="3"/>
        <v>2506.8890000000001</v>
      </c>
      <c r="K88" s="48">
        <v>149</v>
      </c>
      <c r="L88" s="72">
        <v>594704</v>
      </c>
      <c r="M88" s="47">
        <v>0</v>
      </c>
      <c r="N88" s="47">
        <v>0</v>
      </c>
      <c r="O88" s="47">
        <v>0</v>
      </c>
      <c r="P88" s="72">
        <v>594704</v>
      </c>
      <c r="Q88" s="51">
        <f t="shared" si="2"/>
        <v>169.71177444209806</v>
      </c>
      <c r="R88" s="47">
        <v>0</v>
      </c>
      <c r="S88" s="49" t="s">
        <v>76</v>
      </c>
    </row>
    <row r="89" spans="1:19" ht="31.5" x14ac:dyDescent="0.25">
      <c r="A89" s="22">
        <v>12</v>
      </c>
      <c r="B89" s="43" t="s">
        <v>39</v>
      </c>
      <c r="C89" s="72">
        <v>1955</v>
      </c>
      <c r="D89" s="72"/>
      <c r="E89" s="73" t="s">
        <v>73</v>
      </c>
      <c r="F89" s="72">
        <v>2</v>
      </c>
      <c r="G89" s="72">
        <v>2</v>
      </c>
      <c r="H89" s="47">
        <v>746.4</v>
      </c>
      <c r="I89" s="47">
        <v>676</v>
      </c>
      <c r="J89" s="47">
        <f t="shared" si="3"/>
        <v>520.52</v>
      </c>
      <c r="K89" s="48">
        <v>42</v>
      </c>
      <c r="L89" s="72">
        <v>1474110</v>
      </c>
      <c r="M89" s="47">
        <v>0</v>
      </c>
      <c r="N89" s="47">
        <v>0</v>
      </c>
      <c r="O89" s="47">
        <v>0</v>
      </c>
      <c r="P89" s="72">
        <v>1474110</v>
      </c>
      <c r="Q89" s="51">
        <f t="shared" si="2"/>
        <v>1974.9598070739551</v>
      </c>
      <c r="R89" s="47">
        <v>0</v>
      </c>
      <c r="S89" s="49" t="s">
        <v>76</v>
      </c>
    </row>
    <row r="90" spans="1:19" ht="31.5" x14ac:dyDescent="0.25">
      <c r="A90" s="22">
        <v>13</v>
      </c>
      <c r="B90" s="43" t="s">
        <v>40</v>
      </c>
      <c r="C90" s="72">
        <v>1955</v>
      </c>
      <c r="D90" s="72"/>
      <c r="E90" s="73" t="s">
        <v>73</v>
      </c>
      <c r="F90" s="72">
        <v>2</v>
      </c>
      <c r="G90" s="72">
        <v>2</v>
      </c>
      <c r="H90" s="47">
        <v>741</v>
      </c>
      <c r="I90" s="47">
        <v>670.5</v>
      </c>
      <c r="J90" s="47">
        <f t="shared" si="3"/>
        <v>516.28499999999997</v>
      </c>
      <c r="K90" s="48">
        <v>36</v>
      </c>
      <c r="L90" s="72">
        <v>1322117</v>
      </c>
      <c r="M90" s="47">
        <v>0</v>
      </c>
      <c r="N90" s="47">
        <v>0</v>
      </c>
      <c r="O90" s="47">
        <v>0</v>
      </c>
      <c r="P90" s="72">
        <v>1322117</v>
      </c>
      <c r="Q90" s="51">
        <f t="shared" si="2"/>
        <v>1784.2334682860999</v>
      </c>
      <c r="R90" s="47">
        <v>0</v>
      </c>
      <c r="S90" s="49" t="s">
        <v>76</v>
      </c>
    </row>
    <row r="91" spans="1:19" ht="31.5" x14ac:dyDescent="0.25">
      <c r="A91" s="22">
        <v>14</v>
      </c>
      <c r="B91" s="43" t="s">
        <v>41</v>
      </c>
      <c r="C91" s="72">
        <v>1958</v>
      </c>
      <c r="D91" s="72"/>
      <c r="E91" s="73" t="s">
        <v>73</v>
      </c>
      <c r="F91" s="72">
        <v>2</v>
      </c>
      <c r="G91" s="72">
        <v>2</v>
      </c>
      <c r="H91" s="47">
        <v>348.3</v>
      </c>
      <c r="I91" s="47">
        <v>289.89999999999998</v>
      </c>
      <c r="J91" s="47">
        <f t="shared" si="3"/>
        <v>223.22299999999998</v>
      </c>
      <c r="K91" s="48">
        <v>20</v>
      </c>
      <c r="L91" s="72">
        <v>1578671</v>
      </c>
      <c r="M91" s="47">
        <v>0</v>
      </c>
      <c r="N91" s="47">
        <v>0</v>
      </c>
      <c r="O91" s="47">
        <v>0</v>
      </c>
      <c r="P91" s="72">
        <v>1578671</v>
      </c>
      <c r="Q91" s="51">
        <f t="shared" si="2"/>
        <v>4532.5035888601778</v>
      </c>
      <c r="R91" s="47">
        <v>0</v>
      </c>
      <c r="S91" s="49" t="s">
        <v>76</v>
      </c>
    </row>
    <row r="92" spans="1:19" ht="31.5" x14ac:dyDescent="0.25">
      <c r="A92" s="22">
        <v>15</v>
      </c>
      <c r="B92" s="43" t="s">
        <v>42</v>
      </c>
      <c r="C92" s="72">
        <v>1958</v>
      </c>
      <c r="D92" s="72"/>
      <c r="E92" s="73" t="s">
        <v>73</v>
      </c>
      <c r="F92" s="72">
        <v>2</v>
      </c>
      <c r="G92" s="72">
        <v>2</v>
      </c>
      <c r="H92" s="47">
        <v>432.4</v>
      </c>
      <c r="I92" s="47">
        <v>382.8</v>
      </c>
      <c r="J92" s="47">
        <f t="shared" si="3"/>
        <v>294.75600000000003</v>
      </c>
      <c r="K92" s="48">
        <v>24</v>
      </c>
      <c r="L92" s="72">
        <v>1403994</v>
      </c>
      <c r="M92" s="47">
        <v>0</v>
      </c>
      <c r="N92" s="47">
        <v>0</v>
      </c>
      <c r="O92" s="47">
        <v>0</v>
      </c>
      <c r="P92" s="72">
        <v>1403994</v>
      </c>
      <c r="Q92" s="51">
        <f t="shared" si="2"/>
        <v>3246.9796484736357</v>
      </c>
      <c r="R92" s="47">
        <v>0</v>
      </c>
      <c r="S92" s="49" t="s">
        <v>76</v>
      </c>
    </row>
    <row r="93" spans="1:19" ht="31.5" x14ac:dyDescent="0.25">
      <c r="A93" s="22">
        <v>16</v>
      </c>
      <c r="B93" s="43" t="s">
        <v>29</v>
      </c>
      <c r="C93" s="72">
        <v>1958</v>
      </c>
      <c r="D93" s="72"/>
      <c r="E93" s="73" t="s">
        <v>73</v>
      </c>
      <c r="F93" s="72">
        <v>5</v>
      </c>
      <c r="G93" s="72">
        <v>4</v>
      </c>
      <c r="H93" s="47">
        <v>6053.1</v>
      </c>
      <c r="I93" s="47">
        <v>4122.6000000000004</v>
      </c>
      <c r="J93" s="47">
        <f t="shared" si="3"/>
        <v>3174.402</v>
      </c>
      <c r="K93" s="48">
        <v>109</v>
      </c>
      <c r="L93" s="72">
        <v>3002278</v>
      </c>
      <c r="M93" s="47">
        <v>0</v>
      </c>
      <c r="N93" s="47">
        <v>0</v>
      </c>
      <c r="O93" s="47">
        <v>0</v>
      </c>
      <c r="P93" s="72">
        <v>3002278</v>
      </c>
      <c r="Q93" s="51">
        <f t="shared" si="2"/>
        <v>495.99015380548809</v>
      </c>
      <c r="R93" s="47">
        <v>0</v>
      </c>
      <c r="S93" s="49" t="s">
        <v>76</v>
      </c>
    </row>
    <row r="94" spans="1:19" ht="31.5" x14ac:dyDescent="0.25">
      <c r="A94" s="22">
        <v>17</v>
      </c>
      <c r="B94" s="43" t="s">
        <v>30</v>
      </c>
      <c r="C94" s="72">
        <v>1957</v>
      </c>
      <c r="D94" s="72"/>
      <c r="E94" s="73" t="s">
        <v>73</v>
      </c>
      <c r="F94" s="72">
        <v>5</v>
      </c>
      <c r="G94" s="72">
        <v>3</v>
      </c>
      <c r="H94" s="47">
        <v>4761.6000000000004</v>
      </c>
      <c r="I94" s="47">
        <v>4304.2</v>
      </c>
      <c r="J94" s="47">
        <f t="shared" si="3"/>
        <v>3314.2339999999995</v>
      </c>
      <c r="K94" s="48">
        <v>104</v>
      </c>
      <c r="L94" s="72">
        <v>2625774</v>
      </c>
      <c r="M94" s="47">
        <v>0</v>
      </c>
      <c r="N94" s="47">
        <v>0</v>
      </c>
      <c r="O94" s="47">
        <v>0</v>
      </c>
      <c r="P94" s="72">
        <v>2625774</v>
      </c>
      <c r="Q94" s="51">
        <f t="shared" si="2"/>
        <v>551.44783266129025</v>
      </c>
      <c r="R94" s="47">
        <v>0</v>
      </c>
      <c r="S94" s="49" t="s">
        <v>76</v>
      </c>
    </row>
    <row r="95" spans="1:19" ht="31.5" x14ac:dyDescent="0.25">
      <c r="A95" s="22">
        <v>18</v>
      </c>
      <c r="B95" s="43" t="s">
        <v>31</v>
      </c>
      <c r="C95" s="72">
        <v>1958</v>
      </c>
      <c r="D95" s="72"/>
      <c r="E95" s="73" t="s">
        <v>73</v>
      </c>
      <c r="F95" s="72">
        <v>5</v>
      </c>
      <c r="G95" s="72">
        <v>3</v>
      </c>
      <c r="H95" s="47">
        <v>3625.6</v>
      </c>
      <c r="I95" s="47">
        <v>2328.1999999999998</v>
      </c>
      <c r="J95" s="47">
        <f t="shared" si="3"/>
        <v>1792.7139999999999</v>
      </c>
      <c r="K95" s="48">
        <v>81</v>
      </c>
      <c r="L95" s="72">
        <v>2708687</v>
      </c>
      <c r="M95" s="47">
        <v>0</v>
      </c>
      <c r="N95" s="47">
        <v>0</v>
      </c>
      <c r="O95" s="47">
        <v>0</v>
      </c>
      <c r="P95" s="72">
        <v>2708687</v>
      </c>
      <c r="Q95" s="51">
        <f t="shared" si="2"/>
        <v>747.10034201235658</v>
      </c>
      <c r="R95" s="47">
        <v>0</v>
      </c>
      <c r="S95" s="49" t="s">
        <v>76</v>
      </c>
    </row>
    <row r="96" spans="1:19" ht="31.5" x14ac:dyDescent="0.25">
      <c r="A96" s="22">
        <v>19</v>
      </c>
      <c r="B96" s="43" t="s">
        <v>43</v>
      </c>
      <c r="C96" s="72">
        <v>1960</v>
      </c>
      <c r="D96" s="72"/>
      <c r="E96" s="73" t="s">
        <v>73</v>
      </c>
      <c r="F96" s="72">
        <v>2</v>
      </c>
      <c r="G96" s="72">
        <v>1</v>
      </c>
      <c r="H96" s="47">
        <v>461.7</v>
      </c>
      <c r="I96" s="47">
        <v>294.89999999999998</v>
      </c>
      <c r="J96" s="47">
        <f t="shared" si="3"/>
        <v>227.07299999999998</v>
      </c>
      <c r="K96" s="48">
        <v>25</v>
      </c>
      <c r="L96" s="72">
        <v>1844475</v>
      </c>
      <c r="M96" s="47">
        <v>0</v>
      </c>
      <c r="N96" s="47">
        <v>0</v>
      </c>
      <c r="O96" s="47">
        <v>0</v>
      </c>
      <c r="P96" s="72">
        <v>1844475</v>
      </c>
      <c r="Q96" s="51">
        <f t="shared" si="2"/>
        <v>3994.9642625081224</v>
      </c>
      <c r="R96" s="47">
        <v>0</v>
      </c>
      <c r="S96" s="49" t="s">
        <v>76</v>
      </c>
    </row>
    <row r="97" spans="1:20" ht="31.5" x14ac:dyDescent="0.25">
      <c r="A97" s="22">
        <v>20</v>
      </c>
      <c r="B97" s="43" t="s">
        <v>44</v>
      </c>
      <c r="C97" s="72">
        <v>1959</v>
      </c>
      <c r="D97" s="72"/>
      <c r="E97" s="73" t="s">
        <v>73</v>
      </c>
      <c r="F97" s="72">
        <v>2</v>
      </c>
      <c r="G97" s="72">
        <v>1</v>
      </c>
      <c r="H97" s="47">
        <v>444.7</v>
      </c>
      <c r="I97" s="47">
        <v>280.8</v>
      </c>
      <c r="J97" s="47">
        <f t="shared" si="3"/>
        <v>216.21600000000001</v>
      </c>
      <c r="K97" s="48">
        <v>25</v>
      </c>
      <c r="L97" s="72">
        <v>1364875</v>
      </c>
      <c r="M97" s="47">
        <v>0</v>
      </c>
      <c r="N97" s="47">
        <v>0</v>
      </c>
      <c r="O97" s="47">
        <v>0</v>
      </c>
      <c r="P97" s="72">
        <v>1364875</v>
      </c>
      <c r="Q97" s="51">
        <f t="shared" si="2"/>
        <v>3069.2039577243086</v>
      </c>
      <c r="R97" s="47">
        <v>0</v>
      </c>
      <c r="S97" s="49" t="s">
        <v>76</v>
      </c>
    </row>
    <row r="98" spans="1:20" ht="31.5" x14ac:dyDescent="0.25">
      <c r="A98" s="22">
        <v>21</v>
      </c>
      <c r="B98" s="43" t="s">
        <v>45</v>
      </c>
      <c r="C98" s="72">
        <v>1959</v>
      </c>
      <c r="D98" s="72"/>
      <c r="E98" s="73" t="s">
        <v>73</v>
      </c>
      <c r="F98" s="72">
        <v>2</v>
      </c>
      <c r="G98" s="72">
        <v>1</v>
      </c>
      <c r="H98" s="47">
        <v>459.7</v>
      </c>
      <c r="I98" s="47">
        <v>295.89999999999998</v>
      </c>
      <c r="J98" s="47">
        <f t="shared" si="3"/>
        <v>227.84299999999999</v>
      </c>
      <c r="K98" s="48">
        <v>24</v>
      </c>
      <c r="L98" s="48">
        <v>1364875</v>
      </c>
      <c r="M98" s="47">
        <v>0</v>
      </c>
      <c r="N98" s="47">
        <v>0</v>
      </c>
      <c r="O98" s="47">
        <v>0</v>
      </c>
      <c r="P98" s="48">
        <v>1364875</v>
      </c>
      <c r="Q98" s="51">
        <f t="shared" si="2"/>
        <v>2969.0559060256692</v>
      </c>
      <c r="R98" s="47">
        <v>0</v>
      </c>
      <c r="S98" s="49" t="s">
        <v>76</v>
      </c>
    </row>
    <row r="99" spans="1:20" ht="31.5" x14ac:dyDescent="0.25">
      <c r="A99" s="22">
        <v>22</v>
      </c>
      <c r="B99" s="43" t="s">
        <v>46</v>
      </c>
      <c r="C99" s="72">
        <v>1959</v>
      </c>
      <c r="D99" s="72"/>
      <c r="E99" s="73" t="s">
        <v>73</v>
      </c>
      <c r="F99" s="72">
        <v>2</v>
      </c>
      <c r="G99" s="72">
        <v>1</v>
      </c>
      <c r="H99" s="47">
        <v>498.6</v>
      </c>
      <c r="I99" s="47">
        <v>457.1</v>
      </c>
      <c r="J99" s="47">
        <f t="shared" si="3"/>
        <v>351.96700000000004</v>
      </c>
      <c r="K99" s="48">
        <v>21</v>
      </c>
      <c r="L99" s="48">
        <v>930615</v>
      </c>
      <c r="M99" s="47">
        <v>0</v>
      </c>
      <c r="N99" s="47">
        <v>0</v>
      </c>
      <c r="O99" s="47">
        <v>0</v>
      </c>
      <c r="P99" s="48">
        <v>930615</v>
      </c>
      <c r="Q99" s="51">
        <f t="shared" si="2"/>
        <v>1866.4560770156438</v>
      </c>
      <c r="R99" s="47">
        <v>0</v>
      </c>
      <c r="S99" s="49" t="s">
        <v>76</v>
      </c>
    </row>
    <row r="100" spans="1:20" ht="31.5" x14ac:dyDescent="0.25">
      <c r="A100" s="22">
        <v>23</v>
      </c>
      <c r="B100" s="43" t="s">
        <v>47</v>
      </c>
      <c r="C100" s="72">
        <v>1960</v>
      </c>
      <c r="D100" s="72"/>
      <c r="E100" s="73" t="s">
        <v>73</v>
      </c>
      <c r="F100" s="72">
        <v>2</v>
      </c>
      <c r="G100" s="72">
        <v>1</v>
      </c>
      <c r="H100" s="47">
        <v>458.4</v>
      </c>
      <c r="I100" s="47">
        <v>291.3</v>
      </c>
      <c r="J100" s="47">
        <f t="shared" ref="J100:J102" si="6">I100*75/100</f>
        <v>218.47499999999999</v>
      </c>
      <c r="K100" s="48">
        <v>22</v>
      </c>
      <c r="L100" s="48">
        <v>1309895</v>
      </c>
      <c r="M100" s="47">
        <v>0</v>
      </c>
      <c r="N100" s="47">
        <v>0</v>
      </c>
      <c r="O100" s="47">
        <v>0</v>
      </c>
      <c r="P100" s="48">
        <v>1309895</v>
      </c>
      <c r="Q100" s="51">
        <f t="shared" si="2"/>
        <v>2857.5370855148344</v>
      </c>
      <c r="R100" s="47">
        <v>0</v>
      </c>
      <c r="S100" s="49" t="s">
        <v>76</v>
      </c>
    </row>
    <row r="101" spans="1:20" ht="31.5" x14ac:dyDescent="0.25">
      <c r="A101" s="22">
        <v>24</v>
      </c>
      <c r="B101" s="43" t="s">
        <v>48</v>
      </c>
      <c r="C101" s="72">
        <v>1960</v>
      </c>
      <c r="D101" s="72"/>
      <c r="E101" s="73" t="s">
        <v>73</v>
      </c>
      <c r="F101" s="72">
        <v>2</v>
      </c>
      <c r="G101" s="72">
        <v>1</v>
      </c>
      <c r="H101" s="47">
        <v>454</v>
      </c>
      <c r="I101" s="47">
        <v>291.5</v>
      </c>
      <c r="J101" s="47">
        <f t="shared" si="6"/>
        <v>218.625</v>
      </c>
      <c r="K101" s="48">
        <v>14</v>
      </c>
      <c r="L101" s="48">
        <v>1300595</v>
      </c>
      <c r="M101" s="47">
        <v>0</v>
      </c>
      <c r="N101" s="47">
        <v>0</v>
      </c>
      <c r="O101" s="47">
        <v>0</v>
      </c>
      <c r="P101" s="48">
        <v>1300595</v>
      </c>
      <c r="Q101" s="51">
        <f t="shared" si="2"/>
        <v>2864.7466960352422</v>
      </c>
      <c r="R101" s="47">
        <v>0</v>
      </c>
      <c r="S101" s="49" t="s">
        <v>76</v>
      </c>
    </row>
    <row r="102" spans="1:20" ht="31.5" x14ac:dyDescent="0.25">
      <c r="A102" s="22">
        <v>25</v>
      </c>
      <c r="B102" s="43" t="s">
        <v>49</v>
      </c>
      <c r="C102" s="72">
        <v>1959</v>
      </c>
      <c r="D102" s="72"/>
      <c r="E102" s="73" t="s">
        <v>73</v>
      </c>
      <c r="F102" s="72">
        <v>2</v>
      </c>
      <c r="G102" s="72">
        <v>1</v>
      </c>
      <c r="H102" s="47">
        <v>453.7</v>
      </c>
      <c r="I102" s="47">
        <v>290</v>
      </c>
      <c r="J102" s="47">
        <f t="shared" si="6"/>
        <v>217.5</v>
      </c>
      <c r="K102" s="48">
        <v>21</v>
      </c>
      <c r="L102" s="48">
        <v>1278895</v>
      </c>
      <c r="M102" s="47">
        <v>0</v>
      </c>
      <c r="N102" s="47">
        <v>0</v>
      </c>
      <c r="O102" s="47">
        <v>0</v>
      </c>
      <c r="P102" s="48">
        <v>1278895</v>
      </c>
      <c r="Q102" s="51">
        <f t="shared" si="2"/>
        <v>2818.8119903019619</v>
      </c>
      <c r="R102" s="47">
        <v>0</v>
      </c>
      <c r="S102" s="49" t="s">
        <v>76</v>
      </c>
    </row>
    <row r="103" spans="1:20" ht="31.5" x14ac:dyDescent="0.25">
      <c r="A103" s="22">
        <v>26</v>
      </c>
      <c r="B103" s="43" t="s">
        <v>50</v>
      </c>
      <c r="C103" s="72">
        <v>1928</v>
      </c>
      <c r="D103" s="72"/>
      <c r="E103" s="73" t="s">
        <v>73</v>
      </c>
      <c r="F103" s="72">
        <v>4</v>
      </c>
      <c r="G103" s="72">
        <v>2</v>
      </c>
      <c r="H103" s="47">
        <v>977.3</v>
      </c>
      <c r="I103" s="47">
        <v>868.1</v>
      </c>
      <c r="J103" s="47">
        <f>I103*77/100</f>
        <v>668.43700000000001</v>
      </c>
      <c r="K103" s="48">
        <v>43</v>
      </c>
      <c r="L103" s="48">
        <v>3020450</v>
      </c>
      <c r="M103" s="47">
        <v>0</v>
      </c>
      <c r="N103" s="47">
        <v>0</v>
      </c>
      <c r="O103" s="47">
        <v>0</v>
      </c>
      <c r="P103" s="48">
        <v>3020450</v>
      </c>
      <c r="Q103" s="51">
        <f t="shared" si="2"/>
        <v>3090.606773764453</v>
      </c>
      <c r="R103" s="47">
        <v>0</v>
      </c>
      <c r="S103" s="49" t="s">
        <v>76</v>
      </c>
    </row>
    <row r="104" spans="1:20" ht="31.5" x14ac:dyDescent="0.25">
      <c r="A104" s="22">
        <v>27</v>
      </c>
      <c r="B104" s="43" t="s">
        <v>51</v>
      </c>
      <c r="C104" s="72">
        <v>1932</v>
      </c>
      <c r="D104" s="72"/>
      <c r="E104" s="73" t="s">
        <v>73</v>
      </c>
      <c r="F104" s="72">
        <v>4</v>
      </c>
      <c r="G104" s="72">
        <v>2</v>
      </c>
      <c r="H104" s="47">
        <v>995.1</v>
      </c>
      <c r="I104" s="47">
        <v>529</v>
      </c>
      <c r="J104" s="47">
        <f t="shared" ref="J104:J109" si="7">I104*77/100</f>
        <v>407.33</v>
      </c>
      <c r="K104" s="48">
        <v>27</v>
      </c>
      <c r="L104" s="48">
        <v>2642547</v>
      </c>
      <c r="M104" s="47">
        <v>0</v>
      </c>
      <c r="N104" s="47">
        <v>0</v>
      </c>
      <c r="O104" s="47">
        <v>0</v>
      </c>
      <c r="P104" s="48">
        <v>2642547</v>
      </c>
      <c r="Q104" s="51">
        <f t="shared" si="2"/>
        <v>2655.5592402773591</v>
      </c>
      <c r="R104" s="47">
        <v>0</v>
      </c>
      <c r="S104" s="49" t="s">
        <v>76</v>
      </c>
    </row>
    <row r="105" spans="1:20" ht="31.5" x14ac:dyDescent="0.25">
      <c r="A105" s="22">
        <v>28</v>
      </c>
      <c r="B105" s="43" t="s">
        <v>52</v>
      </c>
      <c r="C105" s="72">
        <v>1932</v>
      </c>
      <c r="D105" s="72"/>
      <c r="E105" s="73" t="s">
        <v>73</v>
      </c>
      <c r="F105" s="72">
        <v>4</v>
      </c>
      <c r="G105" s="72">
        <v>2</v>
      </c>
      <c r="H105" s="47">
        <v>981</v>
      </c>
      <c r="I105" s="47">
        <v>810</v>
      </c>
      <c r="J105" s="47">
        <f t="shared" si="7"/>
        <v>623.70000000000005</v>
      </c>
      <c r="K105" s="48">
        <v>43</v>
      </c>
      <c r="L105" s="48">
        <v>2642547</v>
      </c>
      <c r="M105" s="47">
        <v>0</v>
      </c>
      <c r="N105" s="47">
        <v>0</v>
      </c>
      <c r="O105" s="47">
        <v>0</v>
      </c>
      <c r="P105" s="48">
        <v>2642547</v>
      </c>
      <c r="Q105" s="51">
        <f t="shared" si="2"/>
        <v>2693.7278287461772</v>
      </c>
      <c r="R105" s="47">
        <v>0</v>
      </c>
      <c r="S105" s="49" t="s">
        <v>76</v>
      </c>
    </row>
    <row r="106" spans="1:20" ht="31.5" x14ac:dyDescent="0.25">
      <c r="A106" s="22">
        <v>29</v>
      </c>
      <c r="B106" s="43" t="s">
        <v>59</v>
      </c>
      <c r="C106" s="72">
        <v>1937</v>
      </c>
      <c r="D106" s="72"/>
      <c r="E106" s="73" t="s">
        <v>73</v>
      </c>
      <c r="F106" s="72">
        <v>4</v>
      </c>
      <c r="G106" s="72">
        <v>3</v>
      </c>
      <c r="H106" s="47">
        <v>1539.7</v>
      </c>
      <c r="I106" s="47">
        <v>836.4</v>
      </c>
      <c r="J106" s="47">
        <f t="shared" si="7"/>
        <v>644.02799999999991</v>
      </c>
      <c r="K106" s="48">
        <v>59</v>
      </c>
      <c r="L106" s="48">
        <v>3379736</v>
      </c>
      <c r="M106" s="47">
        <v>0</v>
      </c>
      <c r="N106" s="47">
        <v>0</v>
      </c>
      <c r="O106" s="47">
        <v>0</v>
      </c>
      <c r="P106" s="48">
        <v>3379736</v>
      </c>
      <c r="Q106" s="51">
        <f t="shared" si="2"/>
        <v>2195.0613755926479</v>
      </c>
      <c r="R106" s="47">
        <v>0</v>
      </c>
      <c r="S106" s="49" t="s">
        <v>76</v>
      </c>
    </row>
    <row r="107" spans="1:20" s="6" customFormat="1" ht="31.5" x14ac:dyDescent="0.25">
      <c r="A107" s="22">
        <v>30</v>
      </c>
      <c r="B107" s="43" t="s">
        <v>60</v>
      </c>
      <c r="C107" s="72">
        <v>1935</v>
      </c>
      <c r="D107" s="72"/>
      <c r="E107" s="73" t="s">
        <v>73</v>
      </c>
      <c r="F107" s="72">
        <v>4</v>
      </c>
      <c r="G107" s="72">
        <v>3</v>
      </c>
      <c r="H107" s="47">
        <v>1832.2</v>
      </c>
      <c r="I107" s="47">
        <v>1684.6</v>
      </c>
      <c r="J107" s="47">
        <f t="shared" si="7"/>
        <v>1297.1420000000001</v>
      </c>
      <c r="K107" s="48">
        <v>24</v>
      </c>
      <c r="L107" s="48">
        <v>3446632</v>
      </c>
      <c r="M107" s="47">
        <v>0</v>
      </c>
      <c r="N107" s="47">
        <v>0</v>
      </c>
      <c r="O107" s="47">
        <v>0</v>
      </c>
      <c r="P107" s="48">
        <v>3446632</v>
      </c>
      <c r="Q107" s="51">
        <f t="shared" si="2"/>
        <v>1881.1439799148563</v>
      </c>
      <c r="R107" s="47">
        <v>0</v>
      </c>
      <c r="S107" s="49" t="s">
        <v>76</v>
      </c>
      <c r="T107" s="58"/>
    </row>
    <row r="108" spans="1:20" s="9" customFormat="1" ht="31.5" x14ac:dyDescent="0.25">
      <c r="A108" s="22">
        <v>31</v>
      </c>
      <c r="B108" s="43" t="s">
        <v>61</v>
      </c>
      <c r="C108" s="72">
        <v>1935</v>
      </c>
      <c r="D108" s="72"/>
      <c r="E108" s="73" t="s">
        <v>73</v>
      </c>
      <c r="F108" s="72">
        <v>4</v>
      </c>
      <c r="G108" s="72">
        <v>3</v>
      </c>
      <c r="H108" s="47">
        <v>1676.6</v>
      </c>
      <c r="I108" s="47">
        <v>1231.0999999999999</v>
      </c>
      <c r="J108" s="47">
        <f t="shared" si="7"/>
        <v>947.947</v>
      </c>
      <c r="K108" s="48">
        <v>24</v>
      </c>
      <c r="L108" s="48">
        <v>3446632</v>
      </c>
      <c r="M108" s="47">
        <v>0</v>
      </c>
      <c r="N108" s="47">
        <v>0</v>
      </c>
      <c r="O108" s="47">
        <v>0</v>
      </c>
      <c r="P108" s="48">
        <v>3446632</v>
      </c>
      <c r="Q108" s="51">
        <f t="shared" si="2"/>
        <v>2055.7270666825721</v>
      </c>
      <c r="R108" s="47">
        <v>0</v>
      </c>
      <c r="S108" s="49" t="s">
        <v>76</v>
      </c>
      <c r="T108" s="17"/>
    </row>
    <row r="109" spans="1:20" s="9" customFormat="1" ht="31.5" x14ac:dyDescent="0.25">
      <c r="A109" s="22">
        <v>32</v>
      </c>
      <c r="B109" s="43" t="s">
        <v>53</v>
      </c>
      <c r="C109" s="72">
        <v>1960</v>
      </c>
      <c r="D109" s="72"/>
      <c r="E109" s="73" t="s">
        <v>73</v>
      </c>
      <c r="F109" s="72">
        <v>4</v>
      </c>
      <c r="G109" s="72">
        <v>4</v>
      </c>
      <c r="H109" s="47">
        <v>2518</v>
      </c>
      <c r="I109" s="47">
        <v>1838.1</v>
      </c>
      <c r="J109" s="47">
        <f t="shared" si="7"/>
        <v>1415.3369999999998</v>
      </c>
      <c r="K109" s="48">
        <v>81</v>
      </c>
      <c r="L109" s="48">
        <v>2113417</v>
      </c>
      <c r="M109" s="47">
        <v>0</v>
      </c>
      <c r="N109" s="47">
        <v>0</v>
      </c>
      <c r="O109" s="47">
        <v>0</v>
      </c>
      <c r="P109" s="48">
        <v>2113417</v>
      </c>
      <c r="Q109" s="51">
        <f t="shared" si="2"/>
        <v>839.32366957903093</v>
      </c>
      <c r="R109" s="47">
        <v>0</v>
      </c>
      <c r="S109" s="49" t="s">
        <v>76</v>
      </c>
      <c r="T109" s="17"/>
    </row>
    <row r="110" spans="1:20" s="14" customFormat="1" ht="31.5" x14ac:dyDescent="0.25">
      <c r="A110" s="23">
        <v>33</v>
      </c>
      <c r="B110" s="54" t="s">
        <v>62</v>
      </c>
      <c r="C110" s="50">
        <v>1953</v>
      </c>
      <c r="D110" s="50"/>
      <c r="E110" s="73" t="s">
        <v>73</v>
      </c>
      <c r="F110" s="50">
        <v>4</v>
      </c>
      <c r="G110" s="50">
        <v>2</v>
      </c>
      <c r="H110" s="50">
        <v>2377.3000000000002</v>
      </c>
      <c r="I110" s="50">
        <v>2023.8</v>
      </c>
      <c r="J110" s="50">
        <v>1211.4000000000001</v>
      </c>
      <c r="K110" s="52">
        <v>46</v>
      </c>
      <c r="L110" s="52">
        <v>7097013</v>
      </c>
      <c r="M110" s="47">
        <v>0</v>
      </c>
      <c r="N110" s="47">
        <v>0</v>
      </c>
      <c r="O110" s="47">
        <v>0</v>
      </c>
      <c r="P110" s="52">
        <v>7097013</v>
      </c>
      <c r="Q110" s="53">
        <f t="shared" ref="Q110:Q117" si="8">P110/H110</f>
        <v>2985.324948470954</v>
      </c>
      <c r="R110" s="47">
        <v>0</v>
      </c>
      <c r="S110" s="49" t="s">
        <v>76</v>
      </c>
      <c r="T110" s="17"/>
    </row>
    <row r="111" spans="1:20" ht="31.5" x14ac:dyDescent="0.25">
      <c r="A111" s="24">
        <v>34</v>
      </c>
      <c r="B111" s="43" t="s">
        <v>63</v>
      </c>
      <c r="C111" s="72">
        <v>1958</v>
      </c>
      <c r="D111" s="72"/>
      <c r="E111" s="73" t="s">
        <v>73</v>
      </c>
      <c r="F111" s="72">
        <v>4</v>
      </c>
      <c r="G111" s="72">
        <v>5</v>
      </c>
      <c r="H111" s="72">
        <v>3892.6</v>
      </c>
      <c r="I111" s="72">
        <v>2808.6</v>
      </c>
      <c r="J111" s="72">
        <v>2733.4</v>
      </c>
      <c r="K111" s="48">
        <v>98</v>
      </c>
      <c r="L111" s="48">
        <v>9146950</v>
      </c>
      <c r="M111" s="47">
        <v>0</v>
      </c>
      <c r="N111" s="47">
        <v>0</v>
      </c>
      <c r="O111" s="47">
        <v>0</v>
      </c>
      <c r="P111" s="48">
        <v>9146950</v>
      </c>
      <c r="Q111" s="51">
        <f t="shared" si="8"/>
        <v>2349.8304475157993</v>
      </c>
      <c r="R111" s="47">
        <v>0</v>
      </c>
      <c r="S111" s="49" t="s">
        <v>76</v>
      </c>
    </row>
    <row r="112" spans="1:20" ht="31.5" x14ac:dyDescent="0.25">
      <c r="A112" s="24">
        <v>35</v>
      </c>
      <c r="B112" s="43" t="s">
        <v>64</v>
      </c>
      <c r="C112" s="72">
        <v>1955</v>
      </c>
      <c r="D112" s="72"/>
      <c r="E112" s="73" t="s">
        <v>73</v>
      </c>
      <c r="F112" s="72">
        <v>2</v>
      </c>
      <c r="G112" s="72">
        <v>1</v>
      </c>
      <c r="H112" s="72">
        <v>4712</v>
      </c>
      <c r="I112" s="72">
        <v>4206</v>
      </c>
      <c r="J112" s="47">
        <v>3066.5</v>
      </c>
      <c r="K112" s="48">
        <v>86</v>
      </c>
      <c r="L112" s="52">
        <v>1653146</v>
      </c>
      <c r="M112" s="47">
        <v>0</v>
      </c>
      <c r="N112" s="47">
        <v>0</v>
      </c>
      <c r="O112" s="47">
        <v>0</v>
      </c>
      <c r="P112" s="52">
        <v>1653146</v>
      </c>
      <c r="Q112" s="50">
        <f t="shared" si="8"/>
        <v>350.83743633276742</v>
      </c>
      <c r="R112" s="47">
        <v>0</v>
      </c>
      <c r="S112" s="49" t="s">
        <v>76</v>
      </c>
    </row>
    <row r="113" spans="1:19" ht="31.5" x14ac:dyDescent="0.25">
      <c r="A113" s="24">
        <v>36</v>
      </c>
      <c r="B113" s="43" t="s">
        <v>65</v>
      </c>
      <c r="C113" s="50">
        <v>1959</v>
      </c>
      <c r="D113" s="50"/>
      <c r="E113" s="73" t="s">
        <v>73</v>
      </c>
      <c r="F113" s="50">
        <v>5</v>
      </c>
      <c r="G113" s="50">
        <v>2</v>
      </c>
      <c r="H113" s="50">
        <v>1839.7</v>
      </c>
      <c r="I113" s="52">
        <v>1639.4</v>
      </c>
      <c r="J113" s="50">
        <v>1530.2</v>
      </c>
      <c r="K113" s="52">
        <v>67</v>
      </c>
      <c r="L113" s="52">
        <v>2892222</v>
      </c>
      <c r="M113" s="47">
        <v>0</v>
      </c>
      <c r="N113" s="47">
        <v>0</v>
      </c>
      <c r="O113" s="47">
        <v>0</v>
      </c>
      <c r="P113" s="52">
        <v>2892222</v>
      </c>
      <c r="Q113" s="52">
        <f t="shared" si="8"/>
        <v>1572.1161058868292</v>
      </c>
      <c r="R113" s="47">
        <v>0</v>
      </c>
      <c r="S113" s="49" t="s">
        <v>76</v>
      </c>
    </row>
    <row r="114" spans="1:19" ht="31.5" x14ac:dyDescent="0.25">
      <c r="A114" s="24">
        <v>37</v>
      </c>
      <c r="B114" s="43" t="s">
        <v>66</v>
      </c>
      <c r="C114" s="72">
        <v>1957</v>
      </c>
      <c r="D114" s="72"/>
      <c r="E114" s="73" t="s">
        <v>73</v>
      </c>
      <c r="F114" s="72">
        <v>5</v>
      </c>
      <c r="G114" s="72">
        <v>4</v>
      </c>
      <c r="H114" s="72">
        <v>4092.8</v>
      </c>
      <c r="I114" s="72">
        <v>3712.3</v>
      </c>
      <c r="J114" s="72">
        <v>3468.5</v>
      </c>
      <c r="K114" s="48">
        <v>139</v>
      </c>
      <c r="L114" s="52">
        <v>1718950</v>
      </c>
      <c r="M114" s="47">
        <v>0</v>
      </c>
      <c r="N114" s="47">
        <v>0</v>
      </c>
      <c r="O114" s="47">
        <v>0</v>
      </c>
      <c r="P114" s="52">
        <v>1718950</v>
      </c>
      <c r="Q114" s="50">
        <f t="shared" si="8"/>
        <v>419.99364738076622</v>
      </c>
      <c r="R114" s="47">
        <v>0</v>
      </c>
      <c r="S114" s="49" t="s">
        <v>76</v>
      </c>
    </row>
    <row r="115" spans="1:19" ht="31.5" x14ac:dyDescent="0.25">
      <c r="A115" s="24">
        <v>38</v>
      </c>
      <c r="B115" s="43" t="s">
        <v>69</v>
      </c>
      <c r="C115" s="72">
        <v>1954</v>
      </c>
      <c r="D115" s="72"/>
      <c r="E115" s="73" t="s">
        <v>73</v>
      </c>
      <c r="F115" s="72">
        <v>3</v>
      </c>
      <c r="G115" s="72">
        <v>3</v>
      </c>
      <c r="H115" s="72">
        <v>2087.5</v>
      </c>
      <c r="I115" s="72">
        <v>1856.7</v>
      </c>
      <c r="J115" s="72">
        <v>1767.8</v>
      </c>
      <c r="K115" s="48">
        <v>68</v>
      </c>
      <c r="L115" s="52">
        <v>2980939</v>
      </c>
      <c r="M115" s="47">
        <v>0</v>
      </c>
      <c r="N115" s="47">
        <v>0</v>
      </c>
      <c r="O115" s="47">
        <v>0</v>
      </c>
      <c r="P115" s="52">
        <v>2980939</v>
      </c>
      <c r="Q115" s="50">
        <f t="shared" si="8"/>
        <v>1427.9947305389221</v>
      </c>
      <c r="R115" s="47">
        <v>0</v>
      </c>
      <c r="S115" s="49" t="s">
        <v>76</v>
      </c>
    </row>
    <row r="116" spans="1:19" ht="31.5" x14ac:dyDescent="0.25">
      <c r="A116" s="24">
        <v>39</v>
      </c>
      <c r="B116" s="43" t="s">
        <v>67</v>
      </c>
      <c r="C116" s="72">
        <v>1958</v>
      </c>
      <c r="D116" s="72"/>
      <c r="E116" s="73" t="s">
        <v>73</v>
      </c>
      <c r="F116" s="72">
        <v>4</v>
      </c>
      <c r="G116" s="72">
        <v>4</v>
      </c>
      <c r="H116" s="72">
        <v>4141</v>
      </c>
      <c r="I116" s="72">
        <v>3780.9</v>
      </c>
      <c r="J116" s="72">
        <v>2945.6</v>
      </c>
      <c r="K116" s="48">
        <v>106</v>
      </c>
      <c r="L116" s="52">
        <v>7004140</v>
      </c>
      <c r="M116" s="47">
        <v>0</v>
      </c>
      <c r="N116" s="47">
        <v>0</v>
      </c>
      <c r="O116" s="47">
        <v>0</v>
      </c>
      <c r="P116" s="52">
        <v>7004140</v>
      </c>
      <c r="Q116" s="50">
        <f t="shared" si="8"/>
        <v>1691.4127022458345</v>
      </c>
      <c r="R116" s="47">
        <v>0</v>
      </c>
      <c r="S116" s="49" t="s">
        <v>76</v>
      </c>
    </row>
    <row r="117" spans="1:19" ht="31.5" x14ac:dyDescent="0.25">
      <c r="A117" s="24">
        <v>40</v>
      </c>
      <c r="B117" s="43" t="s">
        <v>68</v>
      </c>
      <c r="C117" s="50">
        <v>1953</v>
      </c>
      <c r="D117" s="50"/>
      <c r="E117" s="73" t="s">
        <v>73</v>
      </c>
      <c r="F117" s="50">
        <v>3</v>
      </c>
      <c r="G117" s="50">
        <v>3</v>
      </c>
      <c r="H117" s="50">
        <v>2252.1999999999998</v>
      </c>
      <c r="I117" s="50">
        <v>1837.8</v>
      </c>
      <c r="J117" s="50">
        <v>1729.75</v>
      </c>
      <c r="K117" s="52">
        <v>65</v>
      </c>
      <c r="L117" s="52">
        <v>4955083</v>
      </c>
      <c r="M117" s="47">
        <v>0</v>
      </c>
      <c r="N117" s="47">
        <v>0</v>
      </c>
      <c r="O117" s="47">
        <v>0</v>
      </c>
      <c r="P117" s="52">
        <v>4955083</v>
      </c>
      <c r="Q117" s="50">
        <f t="shared" si="8"/>
        <v>2200.1078945031527</v>
      </c>
      <c r="R117" s="47">
        <v>0</v>
      </c>
      <c r="S117" s="49" t="s">
        <v>76</v>
      </c>
    </row>
    <row r="118" spans="1:19" ht="15.75" x14ac:dyDescent="0.25">
      <c r="A118" s="90" t="s">
        <v>137</v>
      </c>
      <c r="B118" s="90"/>
      <c r="C118" s="90"/>
      <c r="D118" s="90"/>
      <c r="E118" s="90"/>
      <c r="F118" s="90"/>
      <c r="G118" s="90"/>
      <c r="H118" s="77">
        <f>SUM(H78:H117)</f>
        <v>94648.68</v>
      </c>
      <c r="I118" s="77">
        <f t="shared" ref="I118:P118" si="9">SUM(I78:I117)</f>
        <v>76749.8</v>
      </c>
      <c r="J118" s="77">
        <f t="shared" si="9"/>
        <v>60507.486999999994</v>
      </c>
      <c r="K118" s="52">
        <f t="shared" si="9"/>
        <v>2782</v>
      </c>
      <c r="L118" s="77">
        <f t="shared" si="9"/>
        <v>97114770</v>
      </c>
      <c r="M118" s="78" t="s">
        <v>72</v>
      </c>
      <c r="N118" s="78" t="s">
        <v>72</v>
      </c>
      <c r="O118" s="78" t="s">
        <v>72</v>
      </c>
      <c r="P118" s="77">
        <f t="shared" si="9"/>
        <v>97114770</v>
      </c>
      <c r="Q118" s="50" t="s">
        <v>72</v>
      </c>
      <c r="R118" s="50" t="s">
        <v>72</v>
      </c>
      <c r="S118" s="50" t="s">
        <v>72</v>
      </c>
    </row>
    <row r="119" spans="1:19" ht="15.75" x14ac:dyDescent="0.25">
      <c r="A119" s="82" t="s">
        <v>138</v>
      </c>
      <c r="B119" s="83"/>
      <c r="C119" s="83"/>
      <c r="D119" s="83"/>
      <c r="E119" s="83"/>
      <c r="F119" s="83"/>
      <c r="G119" s="84"/>
      <c r="H119" s="79">
        <f>H118+H76+H52</f>
        <v>241363.51999999996</v>
      </c>
      <c r="I119" s="79">
        <f>I118+I76+I52</f>
        <v>193889.96</v>
      </c>
      <c r="J119" s="79">
        <f>J118+J76+J52</f>
        <v>155702.13699999999</v>
      </c>
      <c r="K119" s="80">
        <f>K118+K76+K52</f>
        <v>6858</v>
      </c>
      <c r="L119" s="79">
        <f>L118+L76+L52</f>
        <v>185779113</v>
      </c>
      <c r="M119" s="79" t="s">
        <v>72</v>
      </c>
      <c r="N119" s="79" t="s">
        <v>72</v>
      </c>
      <c r="O119" s="79" t="s">
        <v>72</v>
      </c>
      <c r="P119" s="79">
        <f>P118+P76+P52</f>
        <v>142311217</v>
      </c>
      <c r="Q119" s="79" t="s">
        <v>72</v>
      </c>
      <c r="R119" s="79" t="s">
        <v>72</v>
      </c>
      <c r="S119" s="79" t="s">
        <v>72</v>
      </c>
    </row>
    <row r="120" spans="1:19" ht="15.75" x14ac:dyDescent="0.25">
      <c r="A120" s="25"/>
      <c r="B120" s="26"/>
      <c r="C120" s="27"/>
      <c r="D120" s="27"/>
      <c r="E120" s="28"/>
      <c r="F120" s="27"/>
      <c r="G120" s="27"/>
      <c r="H120" s="27"/>
      <c r="I120" s="27"/>
      <c r="J120" s="27"/>
      <c r="K120" s="29"/>
      <c r="L120" s="81"/>
      <c r="M120" s="29"/>
      <c r="N120" s="29"/>
      <c r="O120" s="27"/>
      <c r="P120" s="27"/>
      <c r="Q120" s="27"/>
      <c r="R120" s="30"/>
      <c r="S120" s="30"/>
    </row>
    <row r="121" spans="1:19" x14ac:dyDescent="0.25">
      <c r="H121" s="18"/>
    </row>
  </sheetData>
  <mergeCells count="32">
    <mergeCell ref="A8:S8"/>
    <mergeCell ref="A11:A14"/>
    <mergeCell ref="H11:H13"/>
    <mergeCell ref="B11:B14"/>
    <mergeCell ref="C11:D11"/>
    <mergeCell ref="F11:F14"/>
    <mergeCell ref="G11:G14"/>
    <mergeCell ref="Q11:Q13"/>
    <mergeCell ref="D12:D14"/>
    <mergeCell ref="L11:P11"/>
    <mergeCell ref="L12:L13"/>
    <mergeCell ref="C12:C14"/>
    <mergeCell ref="N1:S1"/>
    <mergeCell ref="N2:S2"/>
    <mergeCell ref="N3:S3"/>
    <mergeCell ref="N4:S4"/>
    <mergeCell ref="N5:S5"/>
    <mergeCell ref="A119:G119"/>
    <mergeCell ref="I11:J11"/>
    <mergeCell ref="I12:I13"/>
    <mergeCell ref="K11:K13"/>
    <mergeCell ref="J12:J13"/>
    <mergeCell ref="A53:S53"/>
    <mergeCell ref="A16:S16"/>
    <mergeCell ref="A77:S77"/>
    <mergeCell ref="A118:G118"/>
    <mergeCell ref="A52:G52"/>
    <mergeCell ref="A76:G76"/>
    <mergeCell ref="R11:R13"/>
    <mergeCell ref="S11:S14"/>
    <mergeCell ref="M12:P12"/>
    <mergeCell ref="E11:E14"/>
  </mergeCells>
  <pageMargins left="0.55118110236220474" right="0.15748031496062992" top="1.1417322834645669" bottom="0.55118110236220474" header="0.31496062992125984" footer="0.31496062992125984"/>
  <pageSetup paperSize="9" scale="55" firstPageNumber="13" orientation="landscape" r:id="rId1"/>
  <headerFooter scaleWithDoc="0">
    <oddFooter>&amp;R</oddFooter>
  </headerFooter>
  <rowBreaks count="5" manualBreakCount="5">
    <brk id="25" max="18" man="1"/>
    <brk id="40" max="18" man="1"/>
    <brk id="56" max="18" man="1"/>
    <brk id="74" max="18" man="1"/>
    <brk id="9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USNCOMPUTERS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USNCOMPUTERS</dc:creator>
  <cp:lastModifiedBy>prot_4</cp:lastModifiedBy>
  <cp:lastPrinted>2015-04-13T08:26:11Z</cp:lastPrinted>
  <dcterms:created xsi:type="dcterms:W3CDTF">2013-06-04T03:06:02Z</dcterms:created>
  <dcterms:modified xsi:type="dcterms:W3CDTF">2015-04-14T08:33:53Z</dcterms:modified>
</cp:coreProperties>
</file>